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79" documentId="13_ncr:1_{F6CB121F-512D-4AA6-A0C1-0FB36C537598}" xr6:coauthVersionLast="47" xr6:coauthVersionMax="47" xr10:uidLastSave="{7618798D-77AE-49CB-B6B2-ADF4467430C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J9" i="6"/>
  <c r="J10" i="6"/>
  <c r="J11" i="6"/>
  <c r="J12" i="6"/>
  <c r="J13" i="6"/>
  <c r="J14" i="6"/>
  <c r="J15" i="6"/>
  <c r="J16" i="6"/>
  <c r="J17" i="6"/>
  <c r="J18" i="6"/>
  <c r="J19" i="6"/>
  <c r="J20" i="6"/>
  <c r="J21" i="6"/>
  <c r="J22" i="6"/>
  <c r="J23" i="6"/>
  <c r="J24" i="6"/>
  <c r="I9" i="6"/>
  <c r="I10" i="6"/>
  <c r="I11" i="6"/>
  <c r="I12" i="6"/>
  <c r="I13" i="6"/>
  <c r="I14" i="6"/>
  <c r="I15" i="6"/>
  <c r="I16" i="6"/>
  <c r="I17" i="6"/>
  <c r="I18" i="6"/>
  <c r="I19" i="6"/>
  <c r="I20" i="6"/>
  <c r="I21" i="6"/>
  <c r="I22" i="6"/>
  <c r="I23" i="6"/>
  <c r="I24" i="6"/>
  <c r="G9" i="6"/>
  <c r="G10" i="6"/>
  <c r="G11" i="6"/>
  <c r="G12" i="6"/>
  <c r="G13" i="6"/>
  <c r="G14" i="6"/>
  <c r="G15" i="6"/>
  <c r="G16" i="6"/>
  <c r="G17" i="6"/>
  <c r="G18" i="6"/>
  <c r="G19" i="6"/>
  <c r="G20" i="6"/>
  <c r="G21" i="6"/>
  <c r="G22" i="6"/>
  <c r="G23" i="6"/>
  <c r="G24" i="6"/>
  <c r="B9" i="6"/>
  <c r="B10" i="6"/>
  <c r="B11" i="6"/>
  <c r="B12" i="6"/>
  <c r="B13" i="6"/>
  <c r="B14" i="6"/>
  <c r="B15" i="6"/>
  <c r="B16" i="6"/>
  <c r="B17" i="6"/>
  <c r="B18" i="6"/>
  <c r="B19" i="6"/>
  <c r="B20" i="6"/>
  <c r="B21" i="6"/>
  <c r="B22" i="6"/>
  <c r="B23" i="6"/>
  <c r="B24" i="6"/>
  <c r="B2" i="3"/>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<sst xmlns="http://schemas.openxmlformats.org/spreadsheetml/2006/main" count="180302" uniqueCount="39133">
  <si>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</si>
  <si>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</si>
  <si>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</si>
  <si>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</si>
  <si>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</si>
  <si>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</si>
  <si>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</si>
  <si>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</si>
  <si>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</si>
  <si>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</si>
  <si>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</si>
  <si>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</si>
  <si>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</si>
  <si>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</si>
  <si>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</si>
  <si>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</si>
  <si>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</si>
  <si>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</si>
  <si>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</si>
  <si>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</si>
  <si>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</si>
  <si>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</si>
  <si>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</si>
  <si>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</si>
  <si>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</si>
  <si>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</si>
  <si>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</si>
  <si>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</si>
  <si>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</si>
  <si>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</si>
  <si>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</si>
  <si>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</si>
  <si>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</si>
  <si>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</si>
  <si>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</si>
  <si>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</si>
  <si>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</si>
  <si>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</si>
  <si>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</si>
  <si>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</si>
  <si>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</si>
  <si>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</si>
  <si>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</si>
  <si>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</si>
  <si>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</si>
  <si>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</si>
  <si>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</si>
  <si>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</si>
  <si>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</si>
  <si>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</si>
  <si>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</si>
  <si>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</si>
  <si>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</si>
  <si>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</si>
  <si>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</si>
  <si>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</si>
  <si>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</si>
  <si>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</si>
  <si>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</si>
  <si>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</si>
  <si>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</si>
  <si>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</si>
  <si>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</si>
  <si>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</si>
  <si>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</si>
  <si>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</si>
  <si>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</si>
  <si>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</si>
  <si>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</si>
  <si>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</si>
  <si>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</si>
  <si>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</si>
  <si>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</si>
  <si>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</si>
  <si>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</si>
  <si>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</si>
  <si>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</si>
  <si>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</si>
  <si>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</si>
  <si>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</si>
  <si>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</si>
  <si>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</si>
  <si>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</si>
  <si>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</si>
  <si>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</si>
  <si>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</si>
  <si>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</si>
  <si>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</si>
  <si>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</si>
  <si>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</si>
  <si>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</si>
  <si>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</si>
  <si>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</si>
  <si>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</si>
  <si>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</si>
  <si>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</si>
  <si>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</si>
  <si>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</si>
  <si>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</si>
  <si>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</si>
  <si>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</si>
  <si>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</si>
  <si>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</si>
  <si>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</si>
  <si>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</si>
  <si>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</si>
  <si>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</si>
  <si>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</si>
  <si>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</si>
  <si>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</si>
  <si>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</si>
  <si>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</si>
  <si>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</si>
  <si>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</si>
  <si>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</si>
  <si>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</si>
  <si>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</si>
  <si>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</si>
  <si>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</si>
  <si>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</si>
  <si>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</si>
  <si>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</si>
  <si>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</si>
  <si>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</si>
  <si>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</si>
  <si>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</si>
  <si>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</si>
  <si>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</si>
  <si>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</si>
  <si>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</si>
  <si>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</si>
  <si>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</si>
  <si>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</si>
  <si>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</si>
  <si>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</si>
  <si>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</si>
  <si>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</si>
  <si>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</si>
  <si>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</si>
  <si>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</si>
  <si>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</si>
  <si>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</si>
  <si>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</si>
  <si>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</si>
  <si>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</si>
  <si>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</si>
  <si>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</si>
  <si>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</si>
  <si>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</si>
  <si>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</si>
  <si>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</si>
  <si>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</si>
  <si>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</si>
  <si>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</si>
  <si>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</si>
  <si>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</si>
  <si>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</si>
  <si>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</si>
  <si>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</si>
  <si>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</si>
  <si>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</si>
  <si>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</si>
  <si>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</si>
  <si>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</si>
  <si>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</si>
  <si>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</si>
  <si>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</si>
  <si>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</si>
  <si>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</si>
  <si>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</si>
  <si>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</si>
  <si>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</si>
  <si>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</si>
  <si>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</si>
  <si>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</si>
  <si>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</si>
  <si>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</si>
  <si>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</si>
  <si>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</si>
  <si>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</si>
  <si>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</si>
  <si>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</si>
  <si>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</si>
  <si>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</si>
  <si>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</si>
  <si>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</si>
  <si>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</si>
  <si>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</si>
  <si>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</si>
  <si>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</si>
  <si>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</si>
  <si>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</si>
  <si>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</si>
  <si>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</si>
  <si>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</si>
  <si>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</si>
  <si>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</si>
  <si>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</si>
  <si>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</si>
  <si>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</si>
  <si>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</si>
  <si>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</si>
  <si>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</si>
  <si>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</si>
  <si>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</si>
  <si>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</si>
  <si>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</si>
  <si>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</si>
  <si>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</si>
  <si>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</si>
  <si>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</si>
  <si>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</si>
  <si>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</si>
  <si>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</si>
  <si>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</si>
  <si>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</si>
  <si>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</si>
  <si>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</si>
  <si>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</si>
  <si>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</si>
  <si>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</si>
  <si>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</si>
  <si>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</si>
  <si>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</si>
  <si>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</si>
  <si>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</si>
  <si>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</si>
  <si>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</si>
  <si>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</si>
  <si>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</si>
  <si>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</si>
  <si>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</si>
  <si>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</si>
  <si>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</si>
  <si>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</si>
  <si>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</si>
  <si>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</si>
  <si>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</si>
  <si>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</si>
  <si>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</si>
  <si>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</si>
  <si>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</si>
  <si>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</si>
  <si>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</si>
  <si>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</si>
  <si>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</si>
  <si>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</si>
  <si>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</si>
  <si>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</si>
  <si>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</si>
  <si>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</si>
  <si>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</si>
  <si>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</si>
  <si>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</si>
  <si>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</si>
  <si>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</si>
  <si>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</si>
  <si>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</si>
  <si>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</si>
  <si>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</si>
  <si>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</si>
  <si>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</si>
  <si>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</si>
  <si>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</si>
  <si>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</si>
  <si>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</si>
  <si>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</si>
  <si>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</si>
  <si>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</si>
  <si>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</si>
  <si>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</si>
  <si>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</si>
  <si>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</si>
  <si>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</si>
  <si>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</si>
  <si>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</si>
  <si>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</si>
  <si>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</si>
  <si>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</si>
  <si>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</si>
  <si>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</si>
  <si>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</si>
  <si>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</si>
  <si>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</si>
  <si>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</si>
  <si>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</si>
  <si>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</si>
  <si>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</si>
  <si>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</si>
  <si>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</si>
  <si>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</si>
  <si>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</si>
  <si>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</si>
  <si>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</si>
  <si>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</si>
  <si>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</si>
  <si>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</si>
  <si>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</si>
  <si>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</si>
  <si>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</si>
  <si>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</si>
  <si>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</si>
  <si>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</si>
  <si>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</si>
  <si>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</si>
  <si>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</si>
  <si>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</si>
  <si>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</si>
  <si>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</si>
  <si>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</si>
  <si>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</si>
  <si>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</si>
  <si>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</si>
  <si>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</si>
  <si>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</si>
  <si>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</si>
  <si>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</si>
  <si>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</si>
  <si>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</si>
  <si>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</si>
  <si>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</si>
  <si>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</si>
  <si>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</si>
  <si>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</si>
  <si>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</si>
  <si>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</si>
  <si>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</si>
  <si>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</si>
  <si>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</si>
  <si>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</si>
  <si>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</si>
  <si>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</si>
  <si>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</si>
  <si>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</si>
  <si>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</si>
  <si>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</si>
  <si>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</si>
  <si>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</si>
  <si>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</si>
  <si>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</si>
  <si>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</si>
  <si>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</si>
  <si>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</si>
  <si>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</si>
  <si>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</si>
  <si>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</si>
  <si>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</si>
  <si>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</si>
  <si>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</si>
  <si>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</si>
  <si>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</si>
  <si>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</si>
  <si>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</si>
  <si>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</si>
  <si>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</si>
  <si>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</si>
  <si>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</si>
  <si>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</si>
  <si>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</si>
  <si>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</si>
  <si>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</si>
  <si>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</si>
  <si>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</si>
  <si>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</si>
  <si>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</si>
  <si>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</si>
  <si>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</si>
  <si>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</si>
  <si>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</si>
  <si>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</si>
  <si>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</si>
  <si>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</si>
  <si>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</si>
  <si>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</si>
  <si>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</si>
  <si>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</si>
  <si>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</si>
  <si>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</si>
  <si>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</si>
  <si>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</si>
  <si>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</si>
  <si>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</si>
  <si>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</si>
  <si>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</si>
  <si>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</si>
  <si>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</si>
  <si>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</si>
  <si>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</si>
  <si>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</si>
  <si>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</si>
  <si>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</si>
  <si>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</si>
  <si>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</si>
  <si>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</si>
  <si>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</si>
  <si>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</si>
  <si>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</si>
  <si>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</si>
  <si>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</si>
  <si>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</si>
  <si>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</si>
  <si>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</si>
  <si>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</si>
  <si>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</si>
  <si>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</si>
  <si>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</si>
  <si>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</si>
  <si>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</si>
  <si>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</si>
  <si>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</si>
  <si>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</si>
  <si>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</si>
  <si>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</si>
  <si>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</si>
  <si>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</si>
  <si>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</si>
  <si>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</si>
  <si>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</si>
  <si>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</si>
  <si>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</si>
  <si>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</si>
  <si>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</si>
  <si>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</si>
  <si>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</si>
  <si>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</si>
  <si>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</si>
  <si>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</si>
  <si>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</si>
  <si>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</si>
  <si>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</si>
  <si>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</si>
  <si>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</si>
  <si>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</si>
  <si>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</si>
  <si>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</si>
  <si>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</si>
  <si>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</si>
  <si>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</si>
  <si>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</si>
  <si>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</si>
  <si>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</si>
  <si>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</si>
  <si>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</si>
  <si>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</si>
  <si>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</si>
  <si>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</si>
  <si>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</si>
  <si>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</si>
  <si>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</si>
  <si>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</si>
  <si>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</si>
  <si>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</si>
  <si>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</si>
  <si>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</si>
  <si>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</si>
  <si>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</si>
  <si>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</si>
  <si>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</si>
  <si>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</si>
  <si>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</si>
  <si>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</si>
  <si>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</si>
  <si>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</si>
  <si>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</si>
  <si>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</si>
  <si>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</si>
  <si>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</si>
  <si>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</si>
  <si>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</si>
  <si>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</si>
  <si>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</si>
  <si>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</si>
  <si>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</si>
  <si>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</si>
  <si>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</si>
  <si>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</si>
  <si>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</si>
  <si>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</si>
  <si>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</si>
  <si>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</si>
  <si>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</si>
  <si>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</si>
  <si>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</si>
  <si>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</si>
  <si>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</si>
  <si>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</si>
  <si>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</si>
  <si>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</si>
  <si>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</si>
  <si>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</si>
  <si>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</si>
  <si>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</si>
  <si>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</si>
  <si>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</si>
  <si>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</si>
  <si>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</si>
  <si>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</si>
  <si>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</si>
  <si>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</si>
  <si>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</si>
  <si>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</si>
  <si>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</si>
  <si>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</si>
  <si>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</si>
  <si>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</si>
  <si>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</si>
  <si>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</si>
  <si>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</si>
  <si>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</si>
  <si>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</si>
  <si>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</si>
  <si>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</si>
  <si>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</si>
  <si>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</si>
  <si>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</si>
  <si>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</si>
  <si>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</si>
  <si>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</si>
  <si>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</si>
  <si>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</si>
  <si>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</si>
  <si>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</si>
  <si>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</si>
  <si>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</si>
  <si>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</si>
  <si>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</si>
  <si>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</si>
  <si>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</si>
  <si>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</si>
  <si>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</si>
  <si>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</si>
  <si>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</si>
  <si>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</si>
  <si>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</si>
  <si>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</si>
  <si>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</si>
  <si>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</si>
  <si>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</si>
  <si>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</si>
  <si>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</si>
  <si>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</si>
  <si>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</si>
  <si>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</si>
  <si>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</si>
  <si>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</si>
  <si>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</si>
  <si>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</si>
  <si>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</si>
  <si>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</si>
  <si>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</si>
  <si>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</si>
  <si>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</si>
  <si>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</si>
  <si>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</si>
  <si>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</si>
  <si>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</si>
  <si>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</si>
  <si>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</si>
  <si>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</si>
  <si>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</si>
  <si>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</si>
  <si>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</si>
  <si>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</si>
  <si>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</si>
  <si>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</si>
  <si>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</si>
  <si>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</si>
  <si>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</si>
  <si>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</si>
  <si>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</si>
  <si>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</si>
  <si>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</si>
  <si>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</si>
  <si>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</si>
  <si>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</si>
  <si>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</si>
  <si>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</si>
  <si>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</si>
  <si>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</si>
  <si>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</si>
  <si>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</si>
  <si>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</si>
  <si>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</si>
  <si>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</si>
  <si>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</si>
  <si>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</si>
  <si>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</si>
  <si>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</si>
  <si>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</si>
  <si>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</si>
  <si>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</si>
  <si>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</si>
  <si>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</si>
  <si>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</si>
  <si>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</si>
  <si>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</si>
  <si>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</si>
  <si>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</si>
  <si>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</si>
  <si>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</si>
  <si>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</si>
  <si>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</si>
  <si>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</si>
  <si>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</si>
  <si>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</si>
  <si>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</si>
  <si>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</si>
  <si>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</si>
  <si>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</si>
  <si>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</si>
  <si>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</si>
  <si>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</si>
  <si>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</si>
  <si>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</si>
  <si>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</si>
  <si>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</si>
  <si>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</si>
  <si>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</si>
  <si>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</si>
  <si>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</si>
  <si>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</si>
  <si>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</si>
  <si>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</si>
  <si>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</si>
  <si>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</si>
  <si>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</si>
  <si>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</si>
  <si>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</si>
  <si>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</si>
  <si>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</si>
  <si>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</si>
  <si>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</si>
  <si>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</si>
  <si>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</si>
  <si>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</si>
  <si>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</si>
  <si>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</si>
  <si>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</si>
  <si>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</si>
  <si>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</si>
  <si>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</si>
  <si>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</si>
  <si>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</si>
  <si>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</si>
  <si>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</si>
  <si>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</si>
  <si>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</si>
  <si>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</si>
  <si>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</si>
  <si>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</si>
  <si>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</si>
  <si>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</si>
  <si>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</si>
  <si>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</si>
  <si>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</si>
  <si>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</si>
  <si>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</si>
  <si>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</si>
  <si>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</si>
  <si>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</si>
  <si>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</si>
  <si>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</si>
  <si>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</si>
  <si>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</si>
  <si>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</si>
  <si>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</si>
  <si>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</si>
  <si>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</si>
  <si>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</si>
  <si>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</si>
  <si>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</si>
  <si>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</si>
  <si>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</si>
  <si>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</si>
  <si>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</si>
  <si>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</si>
  <si>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</si>
  <si>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</si>
  <si>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</si>
  <si>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</si>
  <si>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</si>
  <si>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</si>
  <si>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</si>
  <si>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</si>
  <si>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</si>
  <si>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</si>
  <si>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</si>
  <si>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</si>
  <si>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</si>
  <si>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</si>
  <si>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</si>
  <si>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</si>
  <si>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</si>
  <si>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</si>
  <si>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</si>
  <si>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</si>
  <si>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</si>
  <si>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</si>
  <si>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</si>
  <si>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</si>
  <si>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</si>
  <si>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</si>
  <si>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</si>
  <si>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</si>
  <si>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</si>
  <si>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</si>
  <si>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</si>
  <si>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</si>
  <si>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</si>
  <si>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</si>
  <si>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</si>
  <si>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</si>
  <si>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</si>
  <si>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</si>
  <si>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</si>
  <si>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</si>
  <si>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</si>
  <si>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</si>
  <si>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</si>
  <si>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</si>
  <si>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</si>
  <si>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</si>
  <si>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</si>
  <si>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</si>
  <si>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</si>
  <si>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</si>
  <si>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</si>
  <si>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</si>
  <si>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</si>
  <si>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</si>
  <si>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</si>
  <si>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</si>
  <si>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</si>
  <si>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</si>
  <si>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</si>
  <si>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</si>
  <si>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</si>
  <si>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</si>
  <si>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</si>
  <si>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</si>
  <si>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</si>
  <si>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</si>
  <si>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</si>
  <si>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</si>
  <si>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</si>
  <si>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</si>
  <si>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</si>
  <si>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</si>
  <si>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</si>
  <si>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</si>
  <si>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</si>
  <si>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</si>
  <si>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</si>
  <si>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</si>
  <si>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</si>
  <si>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</si>
  <si>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</si>
  <si>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</si>
  <si>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</si>
  <si>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</si>
  <si>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</si>
  <si>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</si>
  <si>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</si>
  <si>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</si>
  <si>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</si>
  <si>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</si>
  <si>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</si>
  <si>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</si>
  <si>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</si>
  <si>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</si>
  <si>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</si>
  <si>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</si>
  <si>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</si>
  <si>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</si>
  <si>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</si>
  <si>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</si>
  <si>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</si>
  <si>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</si>
  <si>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</si>
  <si>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</si>
  <si>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</si>
  <si>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</si>
  <si>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</si>
  <si>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</si>
  <si>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</si>
  <si>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</si>
  <si>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</si>
  <si>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</si>
  <si>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</si>
  <si>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</si>
  <si>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</si>
  <si>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</si>
  <si>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</si>
  <si>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</si>
  <si>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</si>
  <si>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</si>
  <si>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</si>
  <si>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</si>
  <si>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</si>
  <si>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</si>
  <si>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</si>
  <si>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</si>
  <si>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</si>
  <si>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</si>
  <si>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</si>
  <si>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</si>
  <si>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</si>
  <si>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</si>
  <si>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</si>
  <si>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</si>
  <si>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</si>
  <si>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</si>
  <si>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</si>
  <si>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</si>
  <si>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</si>
  <si>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</si>
  <si>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</si>
  <si>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</si>
  <si>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</si>
  <si>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</si>
  <si>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</si>
  <si>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</si>
  <si>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</si>
  <si>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</si>
  <si>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</si>
  <si>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</si>
  <si>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</si>
  <si>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</si>
  <si>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</si>
  <si>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</si>
  <si>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</si>
  <si>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</si>
  <si>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</si>
  <si>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</si>
  <si>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</si>
  <si>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</si>
  <si>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</si>
  <si>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</si>
  <si>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</si>
  <si>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</si>
  <si>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</si>
  <si>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</si>
  <si>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</si>
  <si>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</si>
  <si>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</si>
  <si>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</si>
  <si>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</si>
  <si>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</si>
  <si>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</si>
  <si>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</si>
  <si>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</si>
  <si>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</si>
  <si>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</si>
  <si>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</si>
  <si>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</si>
  <si>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</si>
  <si>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</si>
  <si>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</si>
  <si>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</si>
  <si>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</si>
  <si>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</si>
  <si>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</si>
  <si>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</si>
  <si>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</si>
  <si>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</si>
  <si>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</si>
  <si>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</si>
  <si>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</si>
  <si>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</si>
  <si>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</si>
  <si>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</si>
  <si>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</si>
  <si>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</si>
  <si>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</si>
  <si>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</si>
  <si>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</si>
  <si>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</si>
  <si>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</si>
  <si>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</si>
  <si>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</si>
  <si>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</si>
  <si>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</si>
  <si>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</si>
  <si>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</si>
  <si>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</si>
  <si>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</si>
  <si>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</si>
  <si>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</si>
  <si>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</si>
  <si>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</si>
  <si>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</si>
  <si>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</si>
  <si>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</si>
  <si>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</si>
  <si>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</si>
  <si>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</si>
  <si>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</si>
  <si>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</si>
  <si>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</si>
  <si>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</si>
  <si>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</si>
  <si>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</si>
  <si>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</si>
  <si>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</si>
  <si>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</si>
  <si>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</si>
  <si>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</si>
  <si>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</si>
  <si>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</si>
  <si>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</si>
  <si>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</si>
  <si>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</si>
  <si>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</si>
  <si>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</si>
  <si>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</si>
  <si>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</si>
  <si>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</si>
  <si>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</si>
  <si>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</si>
  <si>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</si>
  <si>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</si>
  <si>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</si>
  <si>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</si>
  <si>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</si>
  <si>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</si>
  <si>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</si>
  <si>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</si>
  <si>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</si>
  <si>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</si>
  <si>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</si>
  <si>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</si>
  <si>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</si>
  <si>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</si>
  <si>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</si>
  <si>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</si>
  <si>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</si>
  <si>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</si>
  <si>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</si>
  <si>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</si>
  <si>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</si>
  <si>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</si>
  <si>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</si>
  <si>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</si>
  <si>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</si>
  <si>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</si>
  <si>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</si>
  <si>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</si>
  <si>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</si>
  <si>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</si>
  <si>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</si>
  <si>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</si>
  <si>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</si>
  <si>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</si>
  <si>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</si>
  <si>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</si>
  <si>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</si>
  <si>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</si>
  <si>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</si>
  <si>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</si>
  <si>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</si>
  <si>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</si>
  <si>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</si>
  <si>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</si>
  <si>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</si>
  <si>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</si>
  <si>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</si>
  <si>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</si>
  <si>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</si>
  <si>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</si>
  <si>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</si>
  <si>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</si>
  <si>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</si>
  <si>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</si>
  <si>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</si>
  <si>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</si>
  <si>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</si>
  <si>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</si>
  <si>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</si>
  <si>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</si>
  <si>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</si>
  <si>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</si>
  <si>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</si>
  <si>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</si>
  <si>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</si>
  <si>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</si>
  <si>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</si>
  <si>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</si>
  <si>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</si>
  <si>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</si>
  <si>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</si>
  <si>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</si>
  <si>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</si>
  <si>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</si>
  <si>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</si>
  <si>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</si>
  <si>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</si>
  <si>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</si>
  <si>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</si>
  <si>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</si>
  <si>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</si>
  <si>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</si>
  <si>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</si>
  <si>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</si>
  <si>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</si>
  <si>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</si>
  <si>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</si>
  <si>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</si>
  <si>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</si>
  <si>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</si>
  <si>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</si>
  <si>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</si>
  <si>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</si>
  <si>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</si>
  <si>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</si>
  <si>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</si>
  <si>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</si>
  <si>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</si>
  <si>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</si>
  <si>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</si>
  <si>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</si>
  <si>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</si>
  <si>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</si>
  <si>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</si>
  <si>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</si>
  <si>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</si>
  <si>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</si>
  <si>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</si>
  <si>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</si>
  <si>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</si>
  <si>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</si>
  <si>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</si>
  <si>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</si>
  <si>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</si>
  <si>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</si>
  <si>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</si>
  <si>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</si>
  <si>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</si>
  <si>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</si>
  <si>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</si>
  <si>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</si>
  <si>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</si>
  <si>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</si>
  <si>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</si>
  <si>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</si>
  <si>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</si>
  <si>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</si>
  <si>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</si>
  <si>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</si>
  <si>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</si>
  <si>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</si>
  <si>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</si>
  <si>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</si>
  <si>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</si>
  <si>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</si>
  <si>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</si>
  <si>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</si>
  <si>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</si>
  <si>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</si>
  <si>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</si>
  <si>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</si>
  <si>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</si>
  <si>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</si>
  <si>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</si>
  <si>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</si>
  <si>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</si>
  <si>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</si>
  <si>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</si>
  <si>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</si>
  <si>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</si>
  <si>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</si>
  <si>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</si>
  <si>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</si>
  <si>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</si>
  <si>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</si>
  <si>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</si>
  <si>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</si>
  <si>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</si>
  <si>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</si>
  <si>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</si>
  <si>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</si>
  <si>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</si>
  <si>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</si>
  <si>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</si>
  <si>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</si>
  <si>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</si>
  <si>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</si>
  <si>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</si>
  <si>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</si>
  <si>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</si>
  <si>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</si>
  <si>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</si>
  <si>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</si>
  <si>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</si>
  <si>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</si>
  <si>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</si>
  <si>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</si>
  <si>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</si>
  <si>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</si>
  <si>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</si>
  <si>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</si>
  <si>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</si>
  <si>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</si>
  <si>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</si>
  <si>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</si>
  <si>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</si>
  <si>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</si>
  <si>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</si>
  <si>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</si>
  <si>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</si>
  <si>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</si>
  <si>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</si>
  <si>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</si>
  <si>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</si>
  <si>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</si>
  <si>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</si>
  <si>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</si>
  <si>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</si>
  <si>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</si>
  <si>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</si>
  <si>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</si>
  <si>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</si>
  <si>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</si>
  <si>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</si>
  <si>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</si>
  <si>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</si>
  <si>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</si>
  <si>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</si>
  <si>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</si>
  <si>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</si>
  <si>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</si>
  <si>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</si>
  <si>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</si>
  <si>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</si>
  <si>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</si>
  <si>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</si>
  <si>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</si>
  <si>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</si>
  <si>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</si>
  <si>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</si>
  <si>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</si>
  <si>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</si>
  <si>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</si>
  <si>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</si>
  <si>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</si>
  <si>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</si>
  <si>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</si>
  <si>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</si>
  <si>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</si>
  <si>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</si>
  <si>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</si>
  <si>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</si>
  <si>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</si>
  <si>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</si>
  <si>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</si>
  <si>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</si>
  <si>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</si>
  <si>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</si>
  <si>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</si>
  <si>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</si>
  <si>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</si>
  <si>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</si>
  <si>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</si>
  <si>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</si>
  <si>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</si>
  <si>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</si>
  <si>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</si>
  <si>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</si>
  <si>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</si>
  <si>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</si>
  <si>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</si>
  <si>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</si>
  <si>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</si>
  <si>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</si>
  <si>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</si>
  <si>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</si>
  <si>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</si>
  <si>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</si>
  <si>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</si>
  <si>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</si>
  <si>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</si>
  <si>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</si>
  <si>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</si>
  <si>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</si>
  <si>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</si>
  <si>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</si>
  <si>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</si>
  <si>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</si>
  <si>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</si>
  <si>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</si>
  <si>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</si>
  <si>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</si>
  <si>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</si>
  <si>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</si>
  <si>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</si>
  <si>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</si>
  <si>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</si>
  <si>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</si>
  <si>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</si>
  <si>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</si>
  <si>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</si>
  <si>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</si>
  <si>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</si>
  <si>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</si>
  <si>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</si>
  <si>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</si>
  <si>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</si>
  <si>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</si>
  <si>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</si>
  <si>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</si>
  <si>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</si>
  <si>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</si>
  <si>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</si>
  <si>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</si>
  <si>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</si>
  <si>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</si>
  <si>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</si>
  <si>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</si>
  <si>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</si>
  <si>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</si>
  <si>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</si>
  <si>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</si>
  <si>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</si>
  <si>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</si>
  <si>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</si>
  <si>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</si>
  <si>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</si>
  <si>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</si>
  <si>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</si>
  <si>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</si>
  <si>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</si>
  <si>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</si>
  <si>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</si>
  <si>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</si>
  <si>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</si>
  <si>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</si>
  <si>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</si>
  <si>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</si>
  <si>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</si>
  <si>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</si>
  <si>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</si>
  <si>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</si>
  <si>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</si>
  <si>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</si>
  <si>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</si>
  <si>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</si>
  <si>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</si>
  <si>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</si>
  <si>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</si>
  <si>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</si>
  <si>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</si>
  <si>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</si>
  <si>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</si>
  <si>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</si>
  <si>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</si>
  <si>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</si>
  <si>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</si>
  <si>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</si>
  <si>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</si>
  <si>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</si>
  <si>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</si>
  <si>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</si>
  <si>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</si>
  <si>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</si>
  <si>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</si>
  <si>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</si>
  <si>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</si>
  <si>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</si>
  <si>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</si>
  <si>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</si>
  <si>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</si>
  <si>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</si>
  <si>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</si>
  <si>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</si>
  <si>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</si>
  <si>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</si>
  <si>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</si>
  <si>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</si>
  <si>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</si>
  <si>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</si>
  <si>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</si>
  <si>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</si>
  <si>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</si>
  <si>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</si>
  <si>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</si>
  <si>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</si>
  <si>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</si>
  <si>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</si>
  <si>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</si>
  <si>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</si>
  <si>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</si>
  <si>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</si>
  <si>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</si>
  <si>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</si>
  <si>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</si>
  <si>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</si>
  <si>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</si>
  <si>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</si>
  <si>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</si>
  <si>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</si>
  <si>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</si>
  <si>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</si>
  <si>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</si>
  <si>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</si>
  <si>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</si>
  <si>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</si>
  <si>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</si>
  <si>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</si>
  <si>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</si>
  <si>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</si>
  <si>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</si>
  <si>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</si>
  <si>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</si>
  <si>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</si>
  <si>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</si>
  <si>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</si>
  <si>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</si>
  <si>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</si>
  <si>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</si>
  <si>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</si>
  <si>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</si>
  <si>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</si>
  <si>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</si>
  <si>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</si>
  <si>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</si>
  <si>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</si>
  <si>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</si>
  <si>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</si>
  <si>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</si>
  <si>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</si>
  <si>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</si>
  <si>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</si>
  <si>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</si>
  <si>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</si>
  <si>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</si>
  <si>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</si>
  <si>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</si>
  <si>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</si>
  <si>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</si>
  <si>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</si>
  <si>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</si>
  <si>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</si>
  <si>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</si>
  <si>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</si>
  <si>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</si>
  <si>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</si>
  <si>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</si>
  <si>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</si>
  <si>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</si>
  <si>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</si>
  <si>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</si>
  <si>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</si>
  <si>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</si>
  <si>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</si>
  <si>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</si>
  <si>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</si>
  <si>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</si>
  <si>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</si>
  <si>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</si>
  <si>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</si>
  <si>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</si>
  <si>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</si>
  <si>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</si>
  <si>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</si>
  <si>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</si>
  <si>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</si>
  <si>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</si>
  <si>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</si>
  <si>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</si>
  <si>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</si>
  <si>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</si>
  <si>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</si>
  <si>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</si>
  <si>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</si>
  <si>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</si>
  <si>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</si>
  <si>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</si>
  <si>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</si>
  <si>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</si>
  <si>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</si>
  <si>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</si>
  <si>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</si>
  <si>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</si>
  <si>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</si>
  <si>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</si>
  <si>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</si>
  <si>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</si>
  <si>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</si>
  <si>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</si>
  <si>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</si>
  <si>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</si>
  <si>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</si>
  <si>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</si>
  <si>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</si>
  <si>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</si>
  <si>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</si>
  <si>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</si>
  <si>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</si>
  <si>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</si>
  <si>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</si>
  <si>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</si>
  <si>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</si>
  <si>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</si>
  <si>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</si>
  <si>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</si>
  <si>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</si>
  <si>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</si>
  <si>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</si>
  <si>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</si>
  <si>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</si>
  <si>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</si>
  <si>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</si>
  <si>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</si>
  <si>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</si>
  <si>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</si>
  <si>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</si>
  <si>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</si>
  <si>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</si>
  <si>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</si>
  <si>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</si>
  <si>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</si>
  <si>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</si>
  <si>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</si>
  <si>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</si>
  <si>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</si>
  <si>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</si>
  <si>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</si>
  <si>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</si>
  <si>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</si>
  <si>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</si>
  <si>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</si>
  <si>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</si>
  <si>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</si>
  <si>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</si>
  <si>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</si>
  <si>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</si>
  <si>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</si>
  <si>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</si>
  <si>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</si>
  <si>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</si>
  <si>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</si>
  <si>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</si>
  <si>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</si>
  <si>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</si>
  <si>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</si>
  <si>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</si>
  <si>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</si>
  <si>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</si>
  <si>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</si>
  <si>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</si>
  <si>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</si>
  <si>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</si>
  <si>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</si>
  <si>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</si>
  <si>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</si>
  <si>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</si>
  <si>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</si>
  <si>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</si>
  <si>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</si>
  <si>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</si>
  <si>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</si>
  <si>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</si>
  <si>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</si>
  <si>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</si>
  <si>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</si>
  <si>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</si>
  <si>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</si>
  <si>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</si>
  <si>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</si>
  <si>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</si>
  <si>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</si>
  <si>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</si>
  <si>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</si>
  <si>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</si>
  <si>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</si>
  <si>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</si>
  <si>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</si>
  <si>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</si>
  <si>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</si>
  <si>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</si>
  <si>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</si>
  <si>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</si>
  <si>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</si>
  <si>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</si>
  <si>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</si>
  <si>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</si>
  <si>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</si>
  <si>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</si>
  <si>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</si>
  <si>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</si>
  <si>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</si>
  <si>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</si>
  <si>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</si>
  <si>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</si>
  <si>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</si>
  <si>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</si>
  <si>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</si>
  <si>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</si>
  <si>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</si>
  <si>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</si>
  <si>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</si>
  <si>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</si>
  <si>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</si>
  <si>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</si>
  <si>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</si>
  <si>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</si>
  <si>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</si>
  <si>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</si>
  <si>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</si>
  <si>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</si>
  <si>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</si>
  <si>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</si>
  <si>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</si>
  <si>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</si>
  <si>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</si>
  <si>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</si>
  <si>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</si>
  <si>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</si>
  <si>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</si>
  <si>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</si>
  <si>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</si>
  <si>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</si>
  <si>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</si>
  <si>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</si>
  <si>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</si>
  <si>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</si>
  <si>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</si>
  <si>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</si>
  <si>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</si>
  <si>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</si>
  <si>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</si>
  <si>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</si>
  <si>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</si>
  <si>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</si>
  <si>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</si>
  <si>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</si>
  <si>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</si>
  <si>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</si>
  <si>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</si>
  <si>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</si>
  <si>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</si>
  <si>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</si>
  <si>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</si>
  <si>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</si>
  <si>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</si>
  <si>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</si>
  <si>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</si>
  <si>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</si>
  <si>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</si>
  <si>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</si>
  <si>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</si>
  <si>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</si>
  <si>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</si>
  <si>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</si>
  <si>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</si>
  <si>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</si>
  <si>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</si>
  <si>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</si>
  <si>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</si>
  <si>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</si>
  <si>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</si>
  <si>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</si>
  <si>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</si>
  <si>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</si>
  <si>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</si>
  <si>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</si>
  <si>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</si>
  <si>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</si>
  <si>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</si>
  <si>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</si>
  <si>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</si>
  <si>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</si>
  <si>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</si>
  <si>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</si>
  <si>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</si>
  <si>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</si>
  <si>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</si>
  <si>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</si>
  <si>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</si>
  <si>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</si>
  <si>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</si>
  <si>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</si>
  <si>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</si>
  <si>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</si>
  <si>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</si>
  <si>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</si>
  <si>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</si>
  <si>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</si>
  <si>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</si>
  <si>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</si>
  <si>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</si>
  <si>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</si>
  <si>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</si>
  <si>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</si>
  <si>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</si>
  <si>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</si>
  <si>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</si>
  <si>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</si>
  <si>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</si>
  <si>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</si>
  <si>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</si>
  <si>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</si>
  <si>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</si>
  <si>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</si>
  <si>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</si>
  <si>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</si>
  <si>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</si>
  <si>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</si>
  <si>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</si>
  <si>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</si>
  <si>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</si>
  <si>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</si>
  <si>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</si>
  <si>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</si>
  <si>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</si>
  <si>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</si>
  <si>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</si>
  <si>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</si>
  <si>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</si>
  <si>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</si>
  <si>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</si>
  <si>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</si>
  <si>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</si>
  <si>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</si>
  <si>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</si>
  <si>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</si>
  <si>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</si>
  <si>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</si>
  <si>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</si>
  <si>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</si>
  <si>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</si>
  <si>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</si>
  <si>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</si>
  <si>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</si>
  <si>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</si>
  <si>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</si>
  <si>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</si>
  <si>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</si>
  <si>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</si>
  <si>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</si>
  <si>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</si>
  <si>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</si>
  <si>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</si>
  <si>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</si>
  <si>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</si>
  <si>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</si>
  <si>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</si>
  <si>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</si>
  <si>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</si>
  <si>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</si>
  <si>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</si>
  <si>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</si>
  <si>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</si>
  <si>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</si>
  <si>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</si>
  <si>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</si>
  <si>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</si>
  <si>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</si>
  <si>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</si>
  <si>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</si>
  <si>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</si>
  <si>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</si>
  <si>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</si>
  <si>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</si>
  <si>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</si>
  <si>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</si>
  <si>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</si>
  <si>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</si>
  <si>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</si>
  <si>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</si>
  <si>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</si>
  <si>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</si>
  <si>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</si>
  <si>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</si>
  <si>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</si>
  <si>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</si>
  <si>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</si>
  <si>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</si>
  <si>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</si>
  <si>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</si>
  <si>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</si>
  <si>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</si>
  <si>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</si>
  <si>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</si>
  <si>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</si>
  <si>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</si>
  <si>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</si>
  <si>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</si>
  <si>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</si>
  <si>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</si>
  <si>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</si>
  <si>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</si>
  <si>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</si>
  <si>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</si>
  <si>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</si>
  <si>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</si>
  <si>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</si>
  <si>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</si>
  <si>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</si>
  <si>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</si>
  <si>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</si>
  <si>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</si>
  <si>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</si>
  <si>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</si>
  <si>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</si>
  <si>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</si>
  <si>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</si>
  <si>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</si>
  <si>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</si>
  <si>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</si>
  <si>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</si>
  <si>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</si>
  <si>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</si>
  <si>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</si>
  <si>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</si>
  <si>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</si>
  <si>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</si>
  <si>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</si>
  <si>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</si>
  <si>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</si>
  <si>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</si>
  <si>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</si>
  <si>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</si>
  <si>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</si>
  <si>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</si>
  <si>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</si>
  <si>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</si>
  <si>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</si>
  <si>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</si>
  <si>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</si>
  <si>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</si>
  <si>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</si>
  <si>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</si>
  <si>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</si>
  <si>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</si>
  <si>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</si>
  <si>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</si>
  <si>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</si>
  <si>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</si>
  <si>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</si>
  <si>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</si>
  <si>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</si>
  <si>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</si>
  <si>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</si>
  <si>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</si>
  <si>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</si>
  <si>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</si>
  <si>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</si>
  <si>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</si>
  <si>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</si>
  <si>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</si>
  <si>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</si>
  <si>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</si>
  <si>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</si>
  <si>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</si>
  <si>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</si>
  <si>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</si>
  <si>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</si>
  <si>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</si>
  <si>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</si>
  <si>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</si>
  <si>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</si>
  <si>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</si>
  <si>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</si>
  <si>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</si>
  <si>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</si>
  <si>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</si>
  <si>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</si>
  <si>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</si>
  <si>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</si>
  <si>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</si>
  <si>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</si>
  <si>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</si>
  <si>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</si>
  <si>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</si>
  <si>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</si>
  <si>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</si>
  <si>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</si>
  <si>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</si>
  <si>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</si>
  <si>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</si>
  <si>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</si>
  <si>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</si>
  <si>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</si>
  <si>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</si>
  <si>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</si>
  <si>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</si>
  <si>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</si>
  <si>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</si>
  <si>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</si>
  <si>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</si>
  <si>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</si>
  <si>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</si>
  <si>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</si>
  <si>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</si>
  <si>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</si>
  <si>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</si>
  <si>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</si>
  <si>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</si>
  <si>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</si>
  <si>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</si>
  <si>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</si>
  <si>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</si>
  <si>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</si>
  <si>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</si>
  <si>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</si>
  <si>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</si>
  <si>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</si>
  <si>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</si>
  <si>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</si>
  <si>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</si>
  <si>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</si>
  <si>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</si>
  <si>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</si>
  <si>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</si>
  <si>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</si>
  <si>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</si>
  <si>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</si>
  <si>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</si>
  <si>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</si>
  <si>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</si>
  <si>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</si>
  <si>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</si>
  <si>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</si>
  <si>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</si>
  <si>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</si>
  <si>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</si>
  <si>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</si>
  <si>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</si>
  <si>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</si>
  <si>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</si>
  <si>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</si>
  <si>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</si>
  <si>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</si>
  <si>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</si>
  <si>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</si>
  <si>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</si>
  <si>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</si>
  <si>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</si>
  <si>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</si>
  <si>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</si>
  <si>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</si>
  <si>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</si>
  <si>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</si>
  <si>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</si>
  <si>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</si>
  <si>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</si>
  <si>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</si>
  <si>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</si>
  <si>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</si>
  <si>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</si>
  <si>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</si>
  <si>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</si>
  <si>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</si>
  <si>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</si>
  <si>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</si>
  <si>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</si>
  <si>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</si>
  <si>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</si>
  <si>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</si>
  <si>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</si>
  <si>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</si>
  <si>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</si>
  <si>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</si>
  <si>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</si>
  <si>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</si>
  <si>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</si>
  <si>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</si>
  <si>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</si>
  <si>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</si>
  <si>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</si>
  <si>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</si>
  <si>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</si>
  <si>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</si>
  <si>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</si>
  <si>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</si>
  <si>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</si>
  <si>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</si>
  <si>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</si>
  <si>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</si>
  <si>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</si>
  <si>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</si>
  <si>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</si>
  <si>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</si>
  <si>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</si>
  <si>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</si>
  <si>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</si>
  <si>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</si>
  <si>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</si>
  <si>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</si>
  <si>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</si>
  <si>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</si>
  <si>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</si>
  <si>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</si>
  <si>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</si>
  <si>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</si>
  <si>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</si>
  <si>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</si>
  <si>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</si>
  <si>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</si>
  <si>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</si>
  <si>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</si>
  <si>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</si>
  <si>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</si>
  <si>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</si>
  <si>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</si>
  <si>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</si>
  <si>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</si>
  <si>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</si>
  <si>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</si>
  <si>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</si>
  <si>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</si>
  <si>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</si>
  <si>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</si>
  <si>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</si>
  <si>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</si>
  <si>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</si>
  <si>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</si>
  <si>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</si>
  <si>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</si>
  <si>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</si>
  <si>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</si>
  <si>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</si>
  <si>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</si>
  <si>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</si>
  <si>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</si>
  <si>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</si>
  <si>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</si>
  <si>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</si>
  <si>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</si>
  <si>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</si>
  <si>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</si>
  <si>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</si>
  <si>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</si>
  <si>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</si>
  <si>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</si>
  <si>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</si>
  <si>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</si>
  <si>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</si>
  <si>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</si>
  <si>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</si>
  <si>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</si>
  <si>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</si>
  <si>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</si>
  <si>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</si>
  <si>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</si>
  <si>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</si>
  <si>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</si>
  <si>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</si>
  <si>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</si>
  <si>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</si>
  <si>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</si>
  <si>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</si>
  <si>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</si>
  <si>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</si>
  <si>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</si>
  <si>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</si>
  <si>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</si>
  <si>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</si>
  <si>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</si>
  <si>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</si>
  <si>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</si>
  <si>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</si>
  <si>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</si>
  <si>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</si>
  <si>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</si>
  <si>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</si>
  <si>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</si>
  <si>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</si>
  <si>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</si>
  <si>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</si>
  <si>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</si>
  <si>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</si>
  <si>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</si>
  <si>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</si>
  <si>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</si>
  <si>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</si>
  <si>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</si>
  <si>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</si>
  <si>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</si>
  <si>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</si>
  <si>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</si>
  <si>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</si>
  <si>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</si>
  <si>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</si>
  <si>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</si>
  <si>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</si>
  <si>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</si>
  <si>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</si>
  <si>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</si>
  <si>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</si>
  <si>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</si>
  <si>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</si>
  <si>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</si>
  <si>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</si>
  <si>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</si>
  <si>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</si>
  <si>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</si>
  <si>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</si>
  <si>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</si>
  <si>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</si>
  <si>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</si>
  <si>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</si>
  <si>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</si>
  <si>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</si>
  <si>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</si>
  <si>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</si>
  <si>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</si>
  <si>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</si>
  <si>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</si>
  <si>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</si>
  <si>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</si>
  <si>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</si>
  <si>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</si>
  <si>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</si>
  <si>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</si>
  <si>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</si>
  <si>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</si>
  <si>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</si>
  <si>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</si>
  <si>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</si>
  <si>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</si>
  <si>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</si>
  <si>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</si>
  <si>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</si>
  <si>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</si>
  <si>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</si>
  <si>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</si>
  <si>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</si>
  <si>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</si>
  <si>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</si>
  <si>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</si>
  <si>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</si>
  <si>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</si>
  <si>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</si>
  <si>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</si>
  <si>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</si>
  <si>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</si>
  <si>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</si>
  <si>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</si>
  <si>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</si>
  <si>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</si>
  <si>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</si>
  <si>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</si>
  <si>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</si>
  <si>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</si>
  <si>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</si>
  <si>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</si>
  <si>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</si>
  <si>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</si>
  <si>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</si>
  <si>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</si>
  <si>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</si>
  <si>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</si>
  <si>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</si>
  <si>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</si>
  <si>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</si>
  <si>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</si>
  <si>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</si>
  <si>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</si>
  <si>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</si>
  <si>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</si>
  <si>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</si>
  <si>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</si>
  <si>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</si>
  <si>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</si>
  <si>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</si>
  <si>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</si>
  <si>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</si>
  <si>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</si>
  <si>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</si>
  <si>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</si>
  <si>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</si>
  <si>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</si>
  <si>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</si>
  <si>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</si>
  <si>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</si>
  <si>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</si>
  <si>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</si>
  <si>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</si>
  <si>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</si>
  <si>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</si>
  <si>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</si>
  <si>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</si>
  <si>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</si>
  <si>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</si>
  <si>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</si>
  <si>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</si>
  <si>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</si>
  <si>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</si>
  <si>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</si>
  <si>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</si>
  <si>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</si>
  <si>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</si>
  <si>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</si>
  <si>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</si>
  <si>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</si>
  <si>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</si>
  <si>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</si>
  <si>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</si>
  <si>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</si>
  <si>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</si>
  <si>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</si>
  <si>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</si>
  <si>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</si>
  <si>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</si>
  <si>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</si>
  <si>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</si>
  <si>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</si>
  <si>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</si>
  <si>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</si>
  <si>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</si>
  <si>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</si>
  <si>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</si>
  <si>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</si>
  <si>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</si>
  <si>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</si>
  <si>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</si>
  <si>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</si>
  <si>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</si>
  <si>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</si>
  <si>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</si>
  <si>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</si>
  <si>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</si>
  <si>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</si>
  <si>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</si>
  <si>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</si>
  <si>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</si>
  <si>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</si>
  <si>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</si>
  <si>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</si>
  <si>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</si>
  <si>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</si>
  <si>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</si>
  <si>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</si>
  <si>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</si>
  <si>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</si>
  <si>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</si>
  <si>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</si>
  <si>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</si>
  <si>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</si>
  <si>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</si>
  <si>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</si>
  <si>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</si>
  <si>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</si>
  <si>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</si>
  <si>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</si>
  <si>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</si>
  <si>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</si>
  <si>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</si>
  <si>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</si>
  <si>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</si>
  <si>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</si>
  <si>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</si>
  <si>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</si>
  <si>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</si>
  <si>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</si>
  <si>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</si>
  <si>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</si>
  <si>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</si>
  <si>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</si>
  <si>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</si>
  <si>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</si>
  <si>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</si>
  <si>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</si>
  <si>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</si>
  <si>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</si>
  <si>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</si>
  <si>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</si>
  <si>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</si>
  <si>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</si>
  <si>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</si>
  <si>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</si>
  <si>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</si>
  <si>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</si>
  <si>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</si>
  <si>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</si>
  <si>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</si>
  <si>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</si>
  <si>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</si>
  <si>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</si>
  <si>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</si>
  <si>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</si>
  <si>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</si>
  <si>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</si>
  <si>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</si>
  <si>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</si>
  <si>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</si>
  <si>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</si>
  <si>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</si>
  <si>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</si>
  <si>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</si>
  <si>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</si>
  <si>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</si>
  <si>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</si>
  <si>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</si>
  <si>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</si>
  <si>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</si>
  <si>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</si>
  <si>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</si>
  <si>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</si>
  <si>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</si>
  <si>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</si>
  <si>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</si>
  <si>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</si>
  <si>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</si>
  <si>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</si>
  <si>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</si>
  <si>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</si>
  <si>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</si>
  <si>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</si>
  <si>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</si>
  <si>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</si>
  <si>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</si>
  <si>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</si>
  <si>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</si>
  <si>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</si>
  <si>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</si>
  <si>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</si>
  <si>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</si>
  <si>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</si>
  <si>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</si>
  <si>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</si>
  <si>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</si>
  <si>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</si>
  <si>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</si>
  <si>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</si>
  <si>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</si>
  <si>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</si>
  <si>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</si>
  <si>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</si>
  <si>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</si>
  <si>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</si>
  <si>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</si>
  <si>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</si>
  <si>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</si>
  <si>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</si>
  <si>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</si>
  <si>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</si>
  <si>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</si>
  <si>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</si>
  <si>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</si>
  <si>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</si>
  <si>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</si>
  <si>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</si>
  <si>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</si>
  <si>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</si>
  <si>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</si>
  <si>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</si>
  <si>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</si>
  <si>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</si>
  <si>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</si>
  <si>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</si>
  <si>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</si>
  <si>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</si>
  <si>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</si>
  <si>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</si>
  <si>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</si>
  <si>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</si>
  <si>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</si>
  <si>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</si>
  <si>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</si>
  <si>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</si>
  <si>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</si>
  <si>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</si>
  <si>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</si>
  <si>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</si>
  <si>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</si>
  <si>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</si>
  <si>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</si>
  <si>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</si>
  <si>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</si>
  <si>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</si>
  <si>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</si>
  <si>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</si>
  <si>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</si>
  <si>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</si>
  <si>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</si>
  <si>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</si>
  <si>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</si>
  <si>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</si>
  <si>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</si>
  <si>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</si>
  <si>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</si>
  <si>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</si>
  <si>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</si>
  <si>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</si>
  <si>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</si>
  <si>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</si>
  <si>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</si>
  <si>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</si>
  <si>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</si>
  <si>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</si>
  <si>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</si>
  <si>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</si>
  <si>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</si>
  <si>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</si>
  <si>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</si>
  <si>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</si>
  <si>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</si>
  <si>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</si>
  <si>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</si>
  <si>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</si>
  <si>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</si>
  <si>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</si>
  <si>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</si>
  <si>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</si>
  <si>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</si>
  <si>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</si>
  <si>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</si>
  <si>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</si>
  <si>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</si>
  <si>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</si>
  <si>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</si>
  <si>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</si>
  <si>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</si>
  <si>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</si>
  <si>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</si>
  <si>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</si>
  <si>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</si>
  <si>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</si>
  <si>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</si>
  <si>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</si>
  <si>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</si>
  <si>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</si>
  <si>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</si>
  <si>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</si>
  <si>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</si>
  <si>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</si>
  <si>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</si>
  <si>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</si>
  <si>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</si>
  <si>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</si>
  <si>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</si>
  <si>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</si>
  <si>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</si>
  <si>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</si>
  <si>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</si>
  <si>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</si>
  <si>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</si>
  <si>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</si>
  <si>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</si>
  <si>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</si>
  <si>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</si>
  <si>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</si>
  <si>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</si>
  <si>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</si>
  <si>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</si>
  <si>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</si>
  <si>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</si>
  <si>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</si>
  <si>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</si>
  <si>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</si>
  <si>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</si>
  <si>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</si>
  <si>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</si>
  <si>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</si>
  <si>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</si>
  <si>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</si>
  <si>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</si>
  <si>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</si>
  <si>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</si>
  <si>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</si>
  <si>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</si>
  <si>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</si>
  <si>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</si>
  <si>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</si>
  <si>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</si>
  <si>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</si>
  <si>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</si>
  <si>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</si>
  <si>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</si>
  <si>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</si>
  <si>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</si>
  <si>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</si>
  <si>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</si>
  <si>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</si>
  <si>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</si>
  <si>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</si>
  <si>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</si>
  <si>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</si>
  <si>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</si>
  <si>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</si>
  <si>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</si>
  <si>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</si>
  <si>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</si>
  <si>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</si>
  <si>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</si>
  <si>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</si>
  <si>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</si>
  <si>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</si>
  <si>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</si>
  <si>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</si>
  <si>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</si>
  <si>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</si>
  <si>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</si>
  <si>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</si>
  <si>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</si>
  <si>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</si>
  <si>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</si>
  <si>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</si>
  <si>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</si>
  <si>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</si>
  <si>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</si>
  <si>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</si>
  <si>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</si>
  <si>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</si>
  <si>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</si>
  <si>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</si>
  <si>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</si>
  <si>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</si>
  <si>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</si>
  <si>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</si>
  <si>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</si>
  <si>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</si>
  <si>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</si>
  <si>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</si>
  <si>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</si>
  <si>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</si>
  <si>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</si>
  <si>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</si>
  <si>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</si>
  <si>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</si>
  <si>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</si>
  <si>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</si>
  <si>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</si>
  <si>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</si>
  <si>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</si>
  <si>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</si>
  <si>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</si>
  <si>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</si>
  <si>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</si>
  <si>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</si>
  <si>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</si>
  <si>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</si>
  <si>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</si>
  <si>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</si>
  <si>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</si>
  <si>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</si>
  <si>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</si>
  <si>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</si>
  <si>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</si>
  <si>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</si>
  <si>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</si>
  <si>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</si>
  <si>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</si>
  <si>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</si>
  <si>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</si>
  <si>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</si>
  <si>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</si>
  <si>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</si>
  <si>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</si>
  <si>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</si>
  <si>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</si>
  <si>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</si>
  <si>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</si>
  <si>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</si>
  <si>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</si>
  <si>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</si>
  <si>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</si>
  <si>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</si>
  <si>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</si>
  <si>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</si>
  <si>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</si>
  <si>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</si>
  <si>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</si>
  <si>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</si>
  <si>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</si>
  <si>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</si>
  <si>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</si>
  <si>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</si>
  <si>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</si>
  <si>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</si>
  <si>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</si>
  <si>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</si>
  <si>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</si>
  <si>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</si>
  <si>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</si>
  <si>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</si>
  <si>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</si>
  <si>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</si>
  <si>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</si>
  <si>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</si>
  <si>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</si>
  <si>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</si>
  <si>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</si>
  <si>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</si>
  <si>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</si>
  <si>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</si>
  <si>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</si>
  <si>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</si>
  <si>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</si>
  <si>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</si>
  <si>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</si>
  <si>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</si>
  <si>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</si>
  <si>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</si>
  <si>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</si>
  <si>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</si>
  <si>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</si>
  <si>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</si>
  <si>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</si>
  <si>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</si>
  <si>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</si>
  <si>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</si>
  <si>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</si>
  <si>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</si>
  <si>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</si>
  <si>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</si>
  <si>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</si>
  <si>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</si>
  <si>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</si>
  <si>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</si>
  <si>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</si>
  <si>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</si>
  <si>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</si>
  <si>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</si>
  <si>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</si>
  <si>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</si>
  <si>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</si>
  <si>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</si>
  <si>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</si>
  <si>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</si>
  <si>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</si>
  <si>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</si>
  <si>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</si>
  <si>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</si>
  <si>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</si>
  <si>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</si>
  <si>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</si>
  <si>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</si>
  <si>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</si>
  <si>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</si>
  <si>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</si>
  <si>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</si>
  <si>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</si>
  <si>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</si>
  <si>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</si>
  <si>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</si>
  <si>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</si>
  <si>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</si>
  <si>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</si>
  <si>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</si>
  <si>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</si>
  <si>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</si>
  <si>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</si>
  <si>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</si>
  <si>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</si>
  <si>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</si>
  <si>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</si>
  <si>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</si>
  <si>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</si>
  <si>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</si>
  <si>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</si>
  <si>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</si>
  <si>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</si>
  <si>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</si>
  <si>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</si>
  <si>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</si>
  <si>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</si>
  <si>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</si>
  <si>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</si>
  <si>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</si>
  <si>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</si>
  <si>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</si>
  <si>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</si>
  <si>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</si>
  <si>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</si>
  <si>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</si>
  <si>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</si>
  <si>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</si>
  <si>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</si>
  <si>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</si>
  <si>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</si>
  <si>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</si>
  <si>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</si>
  <si>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</si>
  <si>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</si>
  <si>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</si>
  <si>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</si>
  <si>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</si>
  <si>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</si>
  <si>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</si>
  <si>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</si>
  <si>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</si>
  <si>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</si>
  <si>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</si>
  <si>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</si>
  <si>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</si>
  <si>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</si>
  <si>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</si>
  <si>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</si>
  <si>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</si>
  <si>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</si>
  <si>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</si>
  <si>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</si>
  <si>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</si>
  <si>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</si>
  <si>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</si>
  <si>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</si>
  <si>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</si>
  <si>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</si>
  <si>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</si>
  <si>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</si>
  <si>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</si>
  <si>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</si>
  <si>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</si>
  <si>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</si>
  <si>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</si>
  <si>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</si>
  <si>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</si>
  <si>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</si>
  <si>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</si>
  <si>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</si>
  <si>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</si>
  <si>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</si>
  <si>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</si>
  <si>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</si>
  <si>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</si>
  <si>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</si>
  <si>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</si>
  <si>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</si>
  <si>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</si>
  <si>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</si>
  <si>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</si>
  <si>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</si>
  <si>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</si>
  <si>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</si>
  <si>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</si>
  <si>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</si>
  <si>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</si>
  <si>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</si>
  <si>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</si>
  <si>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</si>
  <si>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</si>
  <si>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</si>
  <si>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</si>
  <si>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</si>
  <si>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</si>
  <si>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</si>
  <si>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</si>
  <si>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</si>
  <si>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</si>
  <si>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</si>
  <si>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</si>
  <si>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</si>
  <si>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</si>
  <si>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</si>
  <si>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</si>
  <si>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</si>
  <si>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</si>
  <si>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</si>
  <si>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</si>
  <si>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</si>
  <si>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</si>
  <si>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</si>
  <si>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</si>
  <si>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</si>
  <si>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</si>
  <si>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</si>
  <si>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</si>
  <si>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</si>
  <si>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</si>
  <si>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</si>
  <si>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</si>
  <si>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</si>
  <si>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</si>
  <si>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</si>
  <si>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</si>
  <si>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</si>
  <si>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</si>
  <si>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</si>
  <si>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</si>
  <si>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</si>
  <si>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</si>
  <si>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</si>
  <si>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</si>
  <si>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</si>
  <si>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</si>
  <si>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</si>
  <si>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</si>
  <si>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</si>
  <si>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</si>
  <si>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</si>
  <si>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</si>
  <si>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</si>
  <si>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</si>
  <si>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</si>
  <si>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</si>
  <si>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</si>
  <si>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</si>
  <si>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</si>
  <si>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</si>
  <si>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</si>
  <si>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</si>
  <si>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</si>
  <si>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</si>
  <si>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</si>
  <si>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</si>
  <si>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</si>
  <si>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</si>
  <si>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</si>
  <si>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</si>
  <si>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</si>
  <si>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</si>
  <si>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</si>
  <si>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</si>
  <si>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</si>
  <si>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</si>
  <si>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</si>
  <si>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</si>
  <si>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</si>
  <si>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</si>
  <si>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</si>
  <si>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</si>
  <si>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</si>
  <si>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</si>
  <si>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</si>
  <si>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</si>
  <si>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</si>
  <si>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</si>
  <si>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</si>
  <si>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</si>
  <si>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</si>
  <si>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</si>
  <si>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</si>
  <si>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</si>
  <si>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</si>
  <si>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</si>
  <si>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</si>
  <si>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</si>
  <si>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</si>
  <si>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</si>
  <si>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</si>
  <si>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</si>
  <si>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</si>
  <si>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</si>
  <si>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</si>
  <si>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</si>
  <si>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</si>
  <si>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</si>
  <si>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</si>
  <si>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</si>
  <si>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</si>
  <si>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</si>
  <si>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</si>
  <si>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</si>
  <si>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</si>
  <si>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</si>
  <si>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</si>
  <si>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</si>
  <si>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</si>
  <si>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</si>
  <si>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</si>
  <si>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</si>
  <si>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</si>
  <si>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</si>
  <si>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</si>
  <si>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</si>
  <si>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</si>
  <si>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</si>
  <si>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</si>
  <si>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</si>
  <si>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</si>
  <si>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</si>
  <si>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</si>
  <si>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</si>
  <si>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</si>
  <si>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</si>
  <si>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</si>
  <si>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</si>
  <si>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</si>
  <si>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</si>
  <si>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</si>
  <si>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</si>
  <si>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</si>
  <si>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</si>
  <si>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</si>
  <si>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</si>
  <si>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</si>
  <si>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</si>
  <si>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</si>
  <si>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</si>
  <si>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</si>
  <si>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</si>
  <si>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</si>
  <si>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</si>
  <si>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</si>
  <si>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</si>
  <si>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</si>
  <si>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</si>
  <si>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</si>
  <si>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</si>
  <si>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</si>
  <si>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</si>
  <si>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</si>
  <si>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</si>
  <si>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</si>
  <si>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</si>
  <si>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</si>
  <si>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</si>
  <si>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</si>
  <si>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</si>
  <si>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</si>
  <si>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</si>
  <si>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</si>
  <si>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</si>
  <si>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</si>
  <si>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</si>
  <si>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</si>
  <si>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</si>
  <si>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</si>
  <si>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</si>
  <si>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</si>
  <si>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</si>
  <si>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</si>
  <si>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</si>
  <si>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</si>
  <si>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</si>
  <si>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</si>
  <si>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</si>
  <si>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</si>
  <si>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</si>
  <si>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</si>
  <si>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</si>
  <si>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</si>
  <si>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</si>
  <si>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</si>
  <si>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</si>
  <si>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</si>
  <si>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</si>
  <si>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</si>
  <si>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</si>
  <si>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</si>
  <si>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</si>
  <si>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</si>
  <si>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</si>
  <si>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</si>
  <si>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</si>
  <si>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</si>
  <si>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</si>
  <si>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</si>
  <si>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</si>
  <si>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</si>
  <si>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</si>
  <si>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</si>
  <si>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</si>
  <si>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</si>
  <si>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</si>
  <si>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</si>
  <si>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</si>
  <si>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</si>
  <si>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</si>
  <si>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</si>
  <si>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</si>
  <si>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</si>
  <si>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</si>
  <si>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</si>
  <si>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</si>
  <si>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</si>
  <si>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</si>
  <si>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</si>
  <si>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</si>
  <si>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</si>
  <si>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</si>
  <si>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</si>
  <si>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</si>
  <si>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</si>
  <si>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</si>
  <si>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</si>
  <si>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</si>
  <si>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</si>
  <si>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</si>
  <si>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</si>
  <si>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</si>
  <si>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</si>
  <si>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</si>
  <si>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</si>
  <si>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</si>
  <si>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</si>
  <si>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</si>
  <si>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</si>
  <si>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</si>
  <si>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</si>
  <si>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</si>
  <si>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</si>
  <si>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</si>
  <si>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</si>
  <si>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</si>
  <si>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</si>
  <si>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</si>
  <si>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</si>
  <si>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</si>
  <si>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</si>
  <si>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</si>
  <si>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</si>
  <si>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</si>
  <si>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</si>
  <si>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</si>
  <si>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</si>
  <si>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</si>
  <si>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</si>
  <si>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</si>
  <si>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</si>
  <si>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</si>
  <si>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</si>
  <si>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</si>
  <si>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</si>
  <si>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</si>
  <si>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</si>
  <si>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</si>
  <si>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</si>
  <si>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</si>
  <si>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</si>
  <si>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</si>
  <si>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</si>
  <si>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</si>
  <si>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</si>
  <si>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</si>
  <si>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</si>
  <si>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</si>
  <si>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</si>
  <si>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</si>
  <si>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</si>
  <si>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</si>
  <si>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</si>
  <si>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</si>
  <si>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</si>
  <si>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</si>
  <si>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</si>
  <si>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</si>
  <si>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</si>
  <si>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</si>
  <si>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</si>
  <si>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</si>
  <si>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</si>
  <si>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</si>
  <si>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</si>
  <si>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</si>
  <si>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</si>
  <si>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</si>
  <si>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</si>
  <si>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</si>
  <si>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</si>
  <si>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</si>
  <si>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</si>
  <si>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</si>
  <si>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</si>
  <si>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</si>
  <si>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</si>
  <si>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</si>
  <si>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</si>
  <si>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</si>
  <si>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</si>
  <si>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</si>
  <si>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</si>
  <si>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</si>
  <si>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</si>
  <si>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</si>
  <si>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</si>
  <si>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</si>
  <si>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</si>
  <si>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</si>
  <si>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</si>
  <si>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</si>
  <si>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</si>
  <si>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</si>
  <si>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</si>
  <si>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</si>
  <si>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</si>
  <si>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</si>
  <si>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</si>
  <si>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</si>
  <si>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</si>
  <si>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</si>
  <si>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</si>
  <si>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</si>
  <si>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</si>
  <si>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</si>
  <si>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</si>
  <si>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</si>
  <si>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</si>
  <si>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</si>
  <si>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</si>
  <si>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</si>
  <si>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</si>
  <si>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</si>
  <si>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</si>
  <si>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</si>
  <si>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</si>
  <si>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</si>
  <si>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</si>
  <si>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</si>
  <si>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</si>
  <si>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</si>
  <si>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</si>
  <si>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</si>
  <si>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</si>
  <si>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</si>
  <si>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</si>
  <si>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</si>
  <si>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</si>
  <si>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</si>
  <si>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</si>
  <si>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</si>
  <si>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</si>
  <si>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</si>
  <si>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</si>
  <si>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</si>
  <si>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</si>
  <si>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</si>
  <si>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</si>
  <si>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</si>
  <si>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</si>
  <si>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</si>
  <si>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</si>
  <si>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</si>
  <si>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</si>
  <si>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</si>
  <si>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</si>
  <si>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</si>
  <si>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</si>
  <si>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</si>
  <si>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</si>
  <si>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</si>
  <si>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</si>
  <si>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</si>
  <si>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</si>
  <si>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</si>
  <si>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</si>
  <si>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</si>
  <si>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</si>
  <si>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</si>
  <si>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</si>
  <si>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</si>
  <si>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</si>
  <si>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</si>
  <si>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</si>
  <si>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</si>
  <si>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</si>
  <si>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</si>
  <si>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</si>
  <si>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</si>
  <si>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</si>
  <si>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</si>
  <si>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</si>
  <si>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</si>
  <si>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</si>
  <si>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</si>
  <si>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</si>
  <si>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</si>
  <si>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</si>
  <si>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</si>
  <si>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</si>
  <si>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</si>
  <si>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</si>
  <si>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</si>
  <si>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</si>
  <si>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</si>
  <si>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</si>
  <si>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</si>
  <si>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</si>
  <si>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</si>
  <si>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</si>
  <si>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</si>
  <si>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</si>
  <si>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</si>
  <si>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</si>
  <si>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</si>
  <si>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</si>
  <si>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</si>
  <si>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</si>
  <si>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</si>
  <si>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</si>
  <si>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</si>
  <si>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</si>
  <si>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</si>
  <si>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</si>
  <si>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</si>
  <si>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</si>
  <si>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</si>
  <si>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</si>
  <si>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</si>
  <si>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</si>
  <si>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</si>
  <si>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</si>
  <si>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</si>
  <si>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</si>
  <si>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</si>
  <si>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</si>
  <si>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</si>
  <si>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</si>
  <si>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</si>
  <si>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</si>
  <si>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</si>
  <si>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</si>
  <si>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</si>
  <si>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</si>
  <si>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</si>
  <si>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</si>
  <si>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</si>
  <si>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</si>
  <si>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</si>
  <si>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</si>
  <si>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</si>
  <si>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</si>
  <si>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</si>
  <si>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</si>
  <si>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</si>
  <si>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</si>
  <si>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</si>
  <si>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</si>
  <si>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</si>
  <si>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</si>
  <si>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</si>
  <si>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</si>
  <si>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</si>
  <si>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</si>
  <si>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</si>
  <si>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</si>
  <si>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</si>
  <si>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</si>
  <si>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</si>
  <si>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</si>
  <si>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</si>
  <si>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</si>
  <si>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</si>
  <si>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</si>
  <si>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</si>
  <si>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</si>
  <si>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</si>
  <si>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</si>
  <si>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</si>
  <si>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</si>
  <si>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</si>
  <si>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</si>
  <si>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</si>
  <si>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</si>
  <si>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</si>
  <si>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</si>
  <si>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</si>
  <si>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</si>
  <si>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</si>
  <si>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</si>
  <si>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</si>
  <si>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</si>
  <si>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</si>
  <si>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</si>
  <si>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</si>
  <si>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</si>
  <si>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</si>
  <si>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</si>
  <si>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</si>
  <si>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</si>
  <si>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</si>
  <si>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</si>
  <si>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</si>
  <si>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</si>
  <si>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</si>
  <si>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</si>
  <si>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</si>
  <si>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</si>
  <si>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</si>
  <si>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</si>
  <si>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</si>
  <si>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</si>
  <si>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</si>
  <si>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</si>
  <si>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</si>
  <si>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</si>
  <si>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</si>
  <si>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</si>
  <si>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</si>
  <si>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</si>
  <si>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</si>
  <si>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</si>
  <si>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</si>
  <si>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</si>
  <si>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</si>
  <si>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</si>
  <si>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</si>
  <si>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</si>
  <si>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</si>
  <si>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</si>
  <si>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</si>
  <si>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</si>
  <si>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</si>
  <si>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</si>
  <si>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</si>
  <si>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</si>
  <si>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</si>
  <si>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</si>
  <si>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</si>
  <si>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</si>
  <si>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</si>
  <si>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</si>
  <si>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</si>
  <si>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</si>
  <si>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</si>
  <si>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</si>
  <si>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</si>
  <si>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</si>
  <si>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</si>
  <si>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</si>
  <si>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</si>
  <si>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</si>
  <si>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</si>
  <si>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</si>
  <si>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</si>
  <si>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</si>
  <si>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</si>
  <si>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</si>
  <si>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</si>
  <si>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</si>
  <si>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</si>
  <si>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</si>
  <si>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</si>
  <si>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</si>
  <si>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</si>
  <si>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</si>
  <si>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</si>
  <si>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</si>
  <si>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</si>
  <si>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</si>
  <si>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</si>
  <si>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</si>
  <si>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</si>
  <si>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</si>
  <si>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</si>
  <si>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</si>
  <si>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</si>
  <si>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</si>
  <si>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</si>
  <si>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</si>
  <si>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</si>
  <si>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</si>
  <si>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</si>
  <si>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</si>
  <si>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</si>
  <si>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</si>
  <si>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</si>
  <si>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</si>
  <si>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</si>
  <si>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</si>
  <si>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</si>
  <si>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</si>
  <si>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</si>
  <si>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</si>
  <si>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</si>
  <si>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</si>
  <si>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</si>
  <si>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</si>
  <si>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</si>
  <si>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</si>
  <si>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</si>
  <si>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</si>
  <si>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</si>
  <si>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</si>
  <si>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</si>
  <si>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</si>
  <si>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</si>
  <si>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</si>
  <si>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</si>
  <si>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</si>
  <si>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</si>
  <si>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</si>
  <si>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</si>
  <si>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</si>
  <si>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</si>
  <si>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</si>
  <si>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</si>
  <si>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</si>
  <si>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</si>
  <si>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</si>
  <si>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</si>
  <si>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</si>
  <si>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</si>
  <si>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</si>
  <si>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</si>
  <si>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</si>
  <si>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</si>
  <si>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</si>
  <si>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</si>
  <si>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</si>
  <si>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</si>
  <si>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</si>
  <si>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</si>
  <si>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</si>
  <si>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</si>
  <si>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</si>
  <si>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</si>
  <si>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</si>
  <si>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</si>
  <si>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</si>
  <si>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</si>
  <si>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</si>
  <si>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</si>
  <si>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</si>
  <si>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</si>
  <si>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</si>
  <si>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</si>
  <si>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</si>
  <si>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</si>
  <si>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</si>
  <si>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</si>
  <si>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</si>
  <si>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</si>
  <si>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</si>
  <si>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</si>
  <si>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</si>
  <si>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</si>
  <si>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</si>
  <si>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</si>
  <si>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</si>
  <si>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</si>
  <si>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</si>
  <si>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</si>
  <si>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</si>
  <si>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</si>
  <si>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</si>
  <si>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</si>
  <si>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</si>
  <si>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</si>
  <si>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</si>
  <si>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</si>
  <si>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</si>
  <si>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</si>
  <si>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</si>
  <si>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</si>
  <si>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</si>
  <si>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</si>
  <si>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</si>
  <si>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</si>
  <si>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</si>
  <si>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</si>
  <si>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</si>
  <si>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</si>
  <si>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</si>
  <si>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</si>
  <si>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</si>
  <si>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</si>
  <si>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</si>
  <si>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</si>
  <si>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</si>
  <si>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</si>
  <si>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</si>
  <si>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</si>
  <si>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</si>
  <si>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</si>
  <si>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</si>
  <si>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</si>
  <si>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</si>
  <si>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</si>
  <si>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</si>
  <si>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</si>
  <si>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</si>
  <si>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</si>
  <si>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</si>
  <si>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</si>
  <si>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</si>
  <si>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</si>
  <si>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</si>
  <si>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</si>
  <si>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</si>
  <si>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</si>
  <si>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</si>
  <si>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</si>
  <si>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</si>
  <si>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</si>
  <si>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</si>
  <si>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</si>
  <si>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</si>
  <si>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</si>
  <si>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</si>
  <si>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</si>
  <si>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</si>
  <si>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</si>
  <si>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</si>
  <si>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</si>
  <si>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</si>
  <si>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</si>
  <si>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</si>
  <si>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</si>
  <si>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</si>
  <si>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</si>
  <si>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</si>
  <si>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</si>
  <si>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</si>
  <si>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</si>
  <si>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</si>
  <si>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</si>
  <si>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</si>
  <si>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</si>
  <si>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</si>
  <si>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</si>
  <si>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</si>
  <si>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</si>
  <si>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</si>
  <si>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</si>
  <si>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</si>
  <si>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</si>
  <si>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</si>
  <si>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</si>
  <si>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</si>
  <si>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</si>
  <si>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</si>
  <si>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</si>
  <si>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</si>
  <si>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</si>
  <si>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</si>
  <si>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</si>
  <si>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</si>
  <si>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</si>
  <si>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</si>
  <si>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</si>
  <si>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</si>
  <si>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</si>
  <si>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</si>
  <si>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</si>
  <si>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</si>
  <si>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</si>
  <si>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</si>
  <si>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</si>
  <si>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</si>
  <si>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</si>
  <si>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</si>
  <si>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</si>
  <si>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</si>
  <si>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</si>
  <si>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</si>
  <si>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</si>
  <si>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</si>
  <si>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</si>
  <si>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</si>
  <si>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</si>
  <si>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</si>
  <si>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</si>
  <si>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</si>
  <si>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</si>
  <si>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</si>
  <si>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</si>
  <si>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</si>
  <si>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</si>
  <si>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</si>
  <si>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</si>
  <si>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</si>
  <si>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</si>
  <si>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</si>
  <si>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</si>
  <si>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</si>
  <si>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</si>
  <si>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</si>
  <si>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</si>
  <si>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</si>
  <si>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</si>
  <si>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</si>
  <si>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</si>
  <si>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</si>
  <si>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</si>
  <si>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</si>
  <si>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</si>
  <si>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</si>
  <si>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</si>
  <si>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</si>
  <si>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</si>
  <si>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</si>
  <si>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</si>
  <si>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</si>
  <si>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</si>
  <si>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</si>
  <si>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</si>
  <si>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</si>
  <si>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</si>
  <si>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</si>
  <si>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</si>
  <si>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</si>
  <si>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</si>
  <si>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</si>
  <si>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</si>
  <si>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</si>
  <si>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</si>
  <si>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</si>
  <si>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</si>
  <si>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</si>
  <si>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</si>
  <si>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</si>
  <si>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</si>
  <si>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</si>
  <si>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</si>
  <si>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</si>
  <si>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</si>
  <si>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</si>
  <si>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</si>
  <si>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</si>
  <si>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</si>
  <si>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</si>
  <si>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</si>
  <si>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</si>
  <si>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</si>
  <si>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</si>
  <si>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</si>
  <si>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</si>
  <si>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</si>
  <si>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</si>
  <si>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</si>
  <si>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</si>
  <si>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</si>
  <si>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</si>
  <si>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</si>
  <si>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</si>
  <si>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</si>
  <si>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</si>
  <si>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</si>
  <si>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</si>
  <si>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</si>
  <si>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</si>
  <si>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</si>
  <si>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</si>
  <si>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</si>
  <si>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</si>
  <si>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</si>
  <si>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</si>
  <si>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</si>
  <si>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</si>
  <si>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</si>
  <si>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</si>
  <si>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</si>
  <si>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</si>
  <si>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</si>
  <si>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</si>
  <si>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</si>
  <si>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</si>
  <si>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</si>
  <si>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</si>
  <si>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</si>
  <si>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</si>
  <si>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</si>
  <si>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</si>
  <si>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</si>
  <si>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</si>
  <si>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</si>
  <si>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</si>
  <si>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</si>
  <si>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</si>
  <si>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</si>
  <si>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</si>
  <si>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</si>
  <si>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</si>
  <si>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</si>
  <si>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</si>
  <si>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</si>
  <si>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</si>
  <si>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</si>
  <si>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</si>
  <si>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</si>
  <si>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</si>
  <si>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</si>
  <si>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</si>
  <si>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</si>
  <si>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</si>
  <si>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</si>
  <si>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</si>
  <si>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</si>
  <si>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</si>
  <si>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</si>
  <si>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</si>
  <si>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</si>
  <si>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</si>
  <si>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</si>
  <si>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</si>
  <si>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</si>
  <si>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</si>
  <si>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</si>
  <si>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</si>
  <si>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</si>
  <si>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</si>
  <si>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</si>
  <si>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</si>
  <si>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</si>
  <si>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</si>
  <si>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</si>
  <si>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</si>
  <si>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</si>
  <si>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</si>
  <si>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</si>
  <si>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</si>
  <si>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</si>
  <si>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</si>
  <si>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</si>
  <si>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</si>
  <si>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</si>
  <si>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</si>
  <si>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</si>
  <si>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</si>
  <si>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</si>
  <si>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</si>
  <si>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</si>
  <si>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</si>
  <si>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</si>
  <si>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</si>
  <si>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</si>
  <si>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</si>
  <si>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</si>
  <si>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</si>
  <si>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</si>
  <si>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</si>
  <si>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</si>
  <si>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</si>
  <si>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</si>
  <si>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</si>
  <si>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</si>
  <si>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</si>
  <si>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</si>
  <si>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</si>
  <si>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</si>
  <si>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</si>
  <si>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</si>
  <si>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</si>
  <si>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</si>
  <si>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</si>
  <si>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</si>
  <si>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</si>
  <si>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</si>
  <si>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</si>
  <si>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</si>
  <si>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</si>
  <si>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</si>
  <si>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</si>
  <si>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</si>
  <si>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</si>
  <si>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</si>
  <si>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</si>
  <si>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</si>
  <si>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</si>
  <si>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</si>
  <si>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</si>
  <si>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</si>
  <si>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</si>
  <si>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</si>
  <si>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</si>
  <si>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</si>
  <si>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</si>
  <si>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</si>
  <si>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</si>
  <si>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</si>
  <si>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</si>
  <si>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</si>
  <si>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</si>
  <si>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</si>
  <si>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</si>
  <si>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</si>
  <si>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</si>
  <si>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</si>
  <si>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</si>
  <si>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</si>
  <si>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</si>
  <si>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</si>
  <si>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</si>
  <si>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</si>
  <si>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</si>
  <si>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</si>
  <si>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</si>
  <si>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</si>
  <si>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</si>
  <si>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</si>
  <si>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</si>
  <si>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</si>
  <si>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</si>
  <si>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</si>
  <si>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</si>
  <si>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</si>
  <si>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</si>
  <si>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</si>
  <si>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</si>
  <si>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</si>
  <si>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</si>
  <si>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</si>
  <si>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</si>
  <si>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</si>
  <si>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</si>
  <si>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</si>
  <si>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</si>
  <si>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</si>
  <si>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</si>
  <si>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</si>
  <si>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</si>
  <si>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</si>
  <si>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</si>
  <si>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</si>
  <si>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</si>
  <si>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</si>
  <si>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</si>
  <si>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</si>
  <si>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</si>
  <si>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</si>
  <si>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</si>
  <si>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</si>
  <si>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</si>
  <si>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</si>
  <si>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</si>
  <si>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</si>
  <si>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</si>
  <si>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</si>
  <si>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</si>
  <si>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</si>
  <si>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</si>
  <si>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</si>
  <si>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</si>
  <si>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</si>
  <si>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</si>
  <si>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</si>
  <si>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</si>
  <si>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</si>
  <si>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</si>
  <si>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</si>
  <si>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</si>
  <si>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</si>
  <si>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</si>
  <si>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</si>
  <si>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</si>
  <si>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</si>
  <si>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</si>
  <si>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</si>
  <si>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</si>
  <si>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</si>
  <si>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</si>
  <si>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</si>
  <si>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</si>
  <si>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</si>
  <si>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</si>
  <si>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</si>
  <si>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</si>
  <si>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</si>
  <si>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</si>
  <si>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</si>
  <si>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</si>
  <si>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</si>
  <si>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</si>
  <si>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</si>
  <si>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</si>
  <si>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</si>
  <si>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</si>
  <si>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</si>
  <si>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</si>
  <si>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</si>
  <si>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</si>
  <si>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</si>
  <si>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</si>
  <si>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</si>
  <si>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</si>
  <si>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</si>
  <si>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</si>
  <si>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</si>
  <si>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</si>
  <si>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</si>
  <si>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</si>
  <si>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</si>
  <si>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</si>
  <si>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</si>
  <si>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</si>
  <si>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</si>
  <si>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</si>
  <si>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</si>
  <si>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</si>
  <si>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</si>
  <si>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</si>
  <si>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</si>
  <si>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</si>
  <si>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</si>
  <si>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</si>
  <si>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</si>
  <si>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</si>
  <si>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</si>
  <si>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</si>
  <si>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</si>
  <si>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</si>
  <si>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</si>
  <si>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</si>
  <si>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</si>
  <si>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</si>
  <si>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</si>
  <si>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</si>
  <si>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</si>
  <si>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</si>
  <si>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</si>
  <si>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</si>
  <si>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</si>
  <si>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</si>
  <si>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</si>
  <si>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</si>
  <si>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</si>
  <si>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</si>
  <si>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</si>
  <si>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</si>
  <si>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</si>
  <si>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</si>
  <si>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</si>
  <si>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</si>
  <si>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</si>
  <si>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</si>
  <si>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</si>
  <si>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</si>
  <si>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</si>
  <si>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</si>
  <si>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</si>
  <si>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</si>
  <si>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</si>
  <si>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</si>
  <si>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</si>
  <si>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</si>
  <si>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</si>
  <si>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</si>
  <si>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</si>
  <si>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</si>
  <si>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</si>
  <si>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</si>
  <si>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</si>
  <si>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</si>
  <si>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</si>
  <si>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</si>
  <si>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</si>
  <si>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</si>
  <si>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</si>
  <si>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</si>
  <si>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</si>
  <si>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</si>
  <si>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</si>
  <si>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</si>
  <si>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</si>
  <si>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</si>
  <si>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</si>
  <si>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</si>
  <si>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</si>
  <si>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</si>
  <si>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</si>
  <si>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</si>
  <si>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</si>
  <si>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</si>
  <si>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</si>
  <si>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</si>
  <si>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</si>
  <si>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</si>
  <si>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</si>
  <si>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</si>
  <si>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</si>
  <si>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</si>
  <si>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</si>
  <si>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</si>
  <si>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</si>
  <si>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</si>
  <si>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</si>
  <si>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</si>
  <si>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</si>
  <si>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</si>
  <si>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</si>
  <si>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</si>
  <si>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</si>
  <si>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</si>
  <si>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</si>
  <si>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</si>
  <si>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</si>
  <si>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</si>
  <si>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</si>
  <si>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</si>
  <si>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</si>
  <si>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</si>
  <si>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</si>
  <si>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</si>
  <si>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</si>
  <si>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</si>
  <si>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</si>
  <si>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</si>
  <si>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</si>
  <si>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</si>
  <si>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</si>
  <si>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</si>
  <si>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</si>
  <si>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</si>
  <si>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</si>
  <si>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</si>
  <si>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</si>
  <si>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</si>
  <si>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</si>
  <si>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</si>
  <si>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</si>
  <si>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</si>
  <si>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</si>
  <si>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</si>
  <si>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</si>
  <si>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</si>
  <si>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</si>
  <si>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</si>
  <si>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</si>
  <si>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</si>
  <si>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</si>
  <si>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</si>
  <si>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</si>
  <si>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</si>
  <si>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</si>
  <si>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</si>
  <si>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</si>
  <si>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</si>
  <si>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</si>
  <si>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</si>
  <si>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</si>
  <si>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</si>
  <si>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</si>
  <si>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</si>
  <si>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</si>
  <si>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</si>
  <si>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</si>
  <si>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</si>
  <si>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</si>
  <si>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</si>
  <si>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</si>
  <si>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</si>
  <si>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</si>
  <si>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</si>
  <si>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</si>
  <si>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</si>
  <si>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</si>
  <si>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</si>
  <si>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</si>
  <si>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</si>
  <si>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</si>
  <si>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</si>
  <si>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</si>
  <si>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</si>
  <si>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</si>
  <si>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</si>
  <si>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</si>
  <si>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</si>
  <si>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</si>
  <si>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</si>
  <si>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</si>
  <si>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</si>
  <si>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</si>
  <si>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</si>
  <si>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</si>
  <si>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</si>
  <si>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</si>
  <si>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</si>
  <si>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</si>
  <si>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</si>
  <si>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</si>
  <si>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</si>
  <si>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</si>
  <si>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</si>
  <si>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</si>
  <si>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</si>
  <si>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</si>
  <si>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</si>
  <si>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</si>
  <si>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</si>
  <si>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</si>
  <si>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</si>
  <si>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</si>
  <si>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</si>
  <si>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</si>
  <si>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</si>
  <si>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</si>
  <si>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</si>
  <si>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</si>
  <si>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</si>
  <si>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</si>
  <si>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</si>
  <si>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</si>
  <si>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</si>
  <si>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</si>
  <si>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</si>
  <si>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</si>
  <si>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</si>
  <si>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</si>
  <si>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</si>
  <si>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</si>
  <si>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</si>
  <si>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</si>
  <si>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</si>
  <si>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</si>
  <si>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</si>
  <si>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</si>
  <si>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</si>
  <si>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</si>
  <si>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</si>
  <si>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</si>
  <si>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</si>
  <si>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</si>
  <si>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</si>
  <si>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</si>
  <si>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</si>
  <si>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</si>
  <si>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</si>
  <si>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</si>
  <si>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</si>
  <si>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</si>
  <si>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</si>
  <si>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</si>
  <si>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</si>
  <si>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</si>
  <si>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</si>
  <si>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</si>
  <si>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</si>
  <si>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</si>
  <si>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</si>
  <si>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</si>
  <si>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</si>
  <si>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</si>
  <si>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</si>
  <si>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</si>
  <si>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</si>
  <si>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</si>
  <si>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</si>
  <si>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</si>
  <si>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</si>
  <si>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</si>
  <si>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</si>
  <si>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</si>
  <si>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</si>
  <si>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</si>
  <si>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</si>
  <si>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</si>
  <si>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</si>
  <si>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</si>
  <si>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</si>
  <si>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</si>
  <si>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</si>
  <si>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</si>
  <si>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</si>
  <si>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</si>
  <si>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</si>
  <si>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</si>
  <si>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</si>
  <si>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</si>
  <si>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</si>
  <si>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</si>
  <si>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</si>
  <si>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</si>
  <si>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</si>
  <si>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</si>
  <si>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</si>
  <si>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</si>
  <si>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</si>
  <si>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</si>
  <si>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</si>
  <si>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</si>
  <si>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</si>
  <si>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</si>
  <si>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</si>
  <si>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</si>
  <si>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</si>
  <si>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</si>
  <si>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</si>
  <si>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</si>
  <si>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</si>
  <si>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</si>
  <si>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</si>
  <si>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</si>
  <si>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</si>
  <si>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</si>
  <si>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</si>
  <si>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</si>
  <si>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</si>
  <si>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</si>
  <si>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</si>
  <si>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</si>
  <si>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</si>
  <si>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</si>
  <si>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</si>
  <si>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</si>
  <si>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</si>
  <si>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</si>
  <si>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</si>
  <si>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</si>
  <si>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</si>
  <si>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</si>
  <si>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</si>
  <si>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</si>
  <si>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</si>
  <si>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</si>
  <si>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</si>
  <si>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</si>
  <si>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</si>
  <si>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</si>
  <si>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</si>
  <si>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</si>
  <si>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</si>
  <si>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</si>
  <si>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</si>
  <si>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</si>
  <si>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</si>
  <si>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</si>
  <si>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</si>
  <si>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</si>
  <si>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</si>
  <si>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</si>
  <si>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</si>
  <si>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</si>
  <si>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</si>
  <si>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</si>
  <si>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</si>
  <si>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</si>
  <si>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</si>
  <si>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</si>
  <si>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</si>
  <si>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</si>
  <si>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</si>
  <si>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</si>
  <si>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</si>
  <si>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</si>
  <si>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</si>
  <si>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</si>
  <si>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</si>
  <si>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</si>
  <si>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</si>
  <si>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</si>
  <si>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</si>
  <si>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</si>
  <si>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</si>
  <si>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</si>
  <si>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</si>
  <si>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</si>
  <si>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</si>
  <si>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</si>
  <si>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</si>
  <si>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</si>
  <si>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</si>
  <si>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</si>
  <si>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</si>
  <si>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</si>
  <si>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</si>
  <si>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</si>
  <si>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</si>
  <si>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</si>
  <si>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</si>
  <si>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</si>
  <si>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</si>
  <si>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</si>
  <si>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</si>
  <si>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</si>
  <si>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</si>
  <si>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</si>
  <si>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</si>
  <si>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</si>
  <si>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</si>
  <si>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</si>
  <si>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</si>
  <si>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</si>
  <si>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</si>
  <si>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</si>
  <si>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</si>
  <si>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</si>
  <si>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</si>
  <si>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</si>
  <si>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</si>
  <si>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</si>
  <si>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</si>
  <si>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</si>
  <si>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</si>
  <si>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</si>
  <si>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</si>
  <si>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</si>
  <si>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</si>
  <si>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</si>
  <si>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</si>
  <si>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</si>
  <si>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</si>
  <si>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</si>
  <si>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</si>
  <si>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</si>
  <si>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</si>
  <si>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</si>
  <si>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</si>
  <si>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</si>
  <si>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</si>
  <si>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</si>
  <si>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</si>
  <si>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</si>
  <si>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</si>
  <si>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</si>
  <si>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</si>
  <si>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</si>
  <si>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</si>
  <si>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</si>
  <si>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</si>
  <si>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</si>
  <si>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</si>
  <si>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</si>
  <si>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</si>
  <si>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</si>
  <si>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</si>
  <si>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</si>
  <si>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</si>
  <si>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</si>
  <si>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</si>
  <si>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</si>
  <si>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</si>
  <si>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</si>
  <si>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</si>
  <si>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</si>
  <si>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</si>
  <si>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</si>
  <si>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</si>
  <si>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</si>
  <si>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</si>
  <si>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</si>
  <si>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</si>
  <si>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</si>
  <si>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</si>
  <si>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</si>
  <si>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</si>
  <si>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</si>
  <si>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</si>
  <si>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</si>
  <si>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</si>
  <si>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</si>
  <si>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</si>
  <si>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</si>
  <si>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</si>
  <si>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</si>
  <si>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</si>
  <si>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</si>
  <si>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</si>
  <si>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</si>
  <si>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</si>
  <si>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</si>
  <si>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</si>
  <si>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</si>
  <si>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</si>
  <si>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</si>
  <si>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</si>
  <si>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</si>
  <si>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</si>
  <si>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</si>
  <si>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</si>
  <si>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</si>
  <si>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</si>
  <si>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</si>
  <si>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</si>
  <si>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</si>
  <si>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</si>
  <si>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</si>
  <si>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</si>
  <si>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</si>
  <si>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</si>
  <si>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</si>
  <si>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</si>
  <si>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</si>
  <si>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</si>
  <si>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</si>
  <si>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</si>
  <si>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</si>
  <si>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</si>
  <si>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</si>
  <si>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</si>
  <si>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</si>
  <si>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</si>
  <si>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</si>
  <si>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</si>
  <si>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</si>
  <si>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</si>
  <si>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</si>
  <si>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</si>
  <si>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</si>
  <si>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</si>
  <si>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</si>
  <si>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</si>
  <si>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</si>
  <si>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</si>
  <si>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</si>
  <si>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</si>
  <si>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</si>
  <si>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</si>
  <si>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</si>
  <si>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</si>
  <si>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</si>
  <si>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</si>
  <si>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</si>
  <si>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</si>
  <si>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</si>
  <si>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</si>
  <si>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</si>
  <si>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</si>
  <si>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</si>
  <si>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</si>
  <si>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</si>
  <si>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</si>
  <si>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</si>
  <si>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</si>
  <si>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</si>
  <si>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</si>
  <si>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</si>
  <si>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</si>
  <si>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</si>
  <si>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</si>
  <si>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</si>
  <si>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</si>
  <si>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</si>
  <si>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</si>
  <si>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</si>
  <si>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</si>
  <si>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</si>
  <si>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</si>
  <si>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</si>
  <si>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</si>
  <si>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</si>
  <si>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</si>
  <si>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</si>
  <si>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</si>
  <si>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</si>
  <si>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</si>
  <si>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</si>
  <si>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</si>
  <si>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</si>
  <si>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</si>
  <si>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</si>
  <si>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</si>
  <si>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</si>
  <si>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</si>
  <si>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</si>
  <si>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</si>
  <si>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</si>
  <si>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</si>
  <si>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</si>
  <si>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</si>
  <si>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</si>
  <si>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</si>
  <si>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</si>
  <si>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</si>
  <si>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</si>
  <si>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</si>
  <si>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</si>
  <si>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</si>
  <si>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</si>
  <si>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</si>
  <si>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</si>
  <si>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</si>
  <si>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</si>
  <si>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</si>
  <si>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</si>
  <si>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</si>
  <si>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</si>
  <si>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</si>
  <si>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</si>
  <si>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</si>
  <si>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</si>
  <si>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</si>
  <si>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</si>
  <si>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</si>
  <si>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</si>
  <si>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</si>
  <si>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</si>
  <si>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</si>
  <si>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</si>
  <si>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</si>
  <si>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</si>
  <si>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</si>
  <si>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</si>
  <si>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</si>
  <si>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</si>
  <si>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</si>
  <si>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</si>
  <si>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</si>
  <si>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</si>
  <si>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</si>
  <si>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</si>
  <si>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</si>
  <si>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</si>
  <si>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</si>
  <si>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</si>
  <si>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</si>
  <si>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</si>
  <si>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</si>
  <si>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</si>
  <si>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</si>
  <si>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</si>
  <si>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</si>
  <si>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</si>
  <si>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</si>
  <si>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</si>
  <si>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</si>
  <si>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</si>
  <si>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</si>
  <si>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</si>
  <si>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</si>
  <si>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</si>
  <si>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</si>
  <si>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</si>
  <si>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</si>
  <si>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</si>
  <si>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</si>
  <si>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</si>
  <si>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</si>
  <si>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</si>
  <si>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</si>
  <si>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</si>
  <si>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</si>
  <si>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</si>
  <si>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</si>
  <si>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</si>
  <si>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</si>
  <si>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</si>
  <si>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</si>
  <si>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</si>
  <si>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</si>
  <si>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</si>
  <si>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</si>
  <si>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</si>
  <si>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</si>
  <si>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</si>
  <si>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</si>
  <si>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</si>
  <si>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</si>
  <si>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</si>
  <si>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</si>
  <si>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</si>
  <si>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</si>
  <si>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</si>
  <si>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</si>
  <si>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</si>
  <si>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</si>
  <si>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</si>
  <si>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</si>
  <si>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</si>
  <si>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</si>
  <si>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</si>
  <si>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</si>
  <si>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</si>
  <si>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</si>
  <si>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</si>
  <si>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</si>
  <si>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</si>
  <si>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</si>
  <si>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</si>
  <si>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</si>
  <si>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</si>
  <si>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</si>
  <si>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</si>
  <si>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</si>
  <si>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</si>
  <si>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</si>
  <si>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</si>
  <si>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</si>
  <si>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</si>
  <si>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</si>
  <si>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</si>
  <si>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</si>
  <si>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</si>
  <si>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</si>
  <si>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</si>
  <si>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</si>
  <si>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</si>
  <si>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</si>
  <si>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</si>
  <si>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</si>
  <si>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</si>
  <si>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</si>
  <si>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</si>
  <si>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</si>
  <si>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</si>
  <si>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</si>
  <si>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</si>
  <si>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</si>
  <si>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</si>
  <si>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</si>
  <si>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</si>
  <si>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</si>
  <si>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</si>
  <si>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</si>
  <si>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</si>
  <si>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</si>
  <si>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</si>
  <si>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</si>
  <si>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</si>
  <si>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</si>
  <si>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</si>
  <si>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</si>
  <si>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</si>
  <si>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</si>
  <si>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</si>
  <si>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</si>
  <si>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</si>
  <si>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</si>
  <si>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</si>
  <si>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</si>
  <si>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</si>
  <si>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</si>
  <si>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</si>
  <si>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</si>
  <si>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</si>
  <si>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</si>
  <si>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</si>
  <si>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</si>
  <si>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</si>
  <si>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</si>
  <si>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</si>
  <si>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</si>
  <si>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</si>
  <si>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</si>
  <si>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</si>
  <si>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</si>
  <si>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</si>
  <si>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</si>
  <si>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</si>
  <si>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</si>
  <si>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</si>
  <si>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</si>
  <si>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</si>
  <si>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</si>
  <si>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</si>
  <si>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</si>
  <si>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</si>
  <si>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</si>
  <si>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</si>
  <si>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</si>
  <si>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</si>
  <si>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</si>
  <si>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</si>
  <si>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</si>
  <si>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</si>
  <si>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</si>
  <si>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</si>
  <si>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</si>
  <si>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</si>
  <si>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</si>
  <si>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</si>
  <si>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</si>
  <si>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</si>
  <si>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</si>
  <si>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</si>
  <si>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</si>
  <si>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</si>
  <si>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</si>
  <si>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</si>
  <si>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</si>
  <si>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</si>
  <si>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</si>
  <si>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</si>
  <si>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</si>
  <si>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</si>
  <si>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</si>
  <si>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</si>
  <si>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</si>
  <si>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</si>
  <si>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</si>
  <si>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</si>
  <si>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</si>
  <si>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</si>
  <si>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</si>
  <si>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</si>
  <si>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</si>
  <si>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</si>
  <si>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</si>
  <si>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</si>
  <si>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</si>
  <si>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</si>
  <si>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</si>
  <si>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</si>
  <si>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</si>
  <si>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</si>
  <si>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</si>
  <si>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</si>
  <si>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</si>
  <si>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</si>
  <si>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</si>
  <si>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</si>
  <si>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</si>
  <si>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</si>
  <si>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</si>
  <si>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</si>
  <si>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</si>
  <si>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</si>
  <si>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</si>
  <si>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</si>
  <si>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</si>
  <si>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</si>
  <si>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</si>
  <si>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</si>
  <si>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</si>
  <si>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</si>
  <si>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</si>
  <si>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</si>
  <si>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</si>
  <si>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</si>
  <si>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</si>
  <si>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</si>
  <si>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</si>
  <si>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</si>
  <si>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</si>
  <si>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</si>
  <si>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</si>
  <si>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</si>
  <si>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</si>
  <si>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</si>
  <si>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</si>
  <si>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</si>
  <si>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</si>
  <si>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</si>
  <si>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</si>
  <si>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</si>
  <si>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</si>
  <si>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</si>
  <si>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</si>
  <si>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</si>
  <si>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</si>
  <si>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</si>
  <si>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</si>
  <si>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</si>
  <si>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</si>
  <si>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</si>
  <si>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</si>
  <si>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</si>
  <si>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</si>
  <si>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</si>
  <si>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</si>
  <si>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</si>
  <si>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</si>
  <si>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</si>
  <si>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</si>
  <si>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</si>
  <si>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</si>
  <si>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</si>
  <si>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</si>
  <si>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</si>
  <si>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</si>
  <si>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</si>
  <si>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</si>
  <si>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</si>
  <si>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</si>
  <si>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</si>
  <si>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</si>
  <si>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</si>
  <si>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</si>
  <si>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</si>
  <si>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</si>
  <si>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</si>
  <si>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</si>
  <si>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</si>
  <si>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</si>
  <si>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</si>
  <si>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</si>
  <si>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</si>
  <si>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</si>
  <si>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</si>
  <si>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</si>
  <si>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</si>
  <si>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</si>
  <si>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</si>
  <si>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</si>
  <si>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</si>
  <si>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</si>
  <si>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</si>
  <si>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</si>
  <si>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</si>
  <si>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</si>
  <si>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</si>
  <si>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</si>
  <si>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</si>
  <si>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</si>
  <si>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</si>
  <si>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</si>
  <si>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</si>
  <si>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</si>
  <si>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</si>
  <si>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</si>
  <si>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</si>
  <si>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</si>
  <si>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</si>
  <si>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</si>
  <si>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</si>
  <si>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</si>
  <si>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</si>
  <si>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</si>
  <si>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</si>
  <si>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</si>
  <si>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</si>
  <si>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</si>
  <si>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</si>
  <si>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</si>
  <si>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</si>
  <si>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</si>
  <si>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</si>
  <si>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</si>
  <si>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</si>
  <si>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</si>
  <si>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</si>
  <si>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</si>
  <si>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</si>
  <si>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</si>
  <si>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</si>
  <si>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</si>
  <si>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</si>
  <si>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</si>
  <si>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</si>
  <si>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</si>
  <si>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</si>
  <si>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</si>
  <si>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</si>
  <si>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</si>
  <si>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</si>
  <si>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</si>
  <si>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</si>
  <si>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</si>
  <si>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</si>
  <si>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</si>
  <si>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</si>
  <si>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</si>
  <si>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</si>
  <si>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</si>
  <si>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</si>
  <si>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</si>
  <si>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</si>
  <si>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</si>
  <si>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</si>
  <si>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</si>
  <si>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</si>
  <si>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</si>
  <si>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</si>
  <si>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</si>
  <si>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</si>
  <si>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</si>
  <si>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</si>
  <si>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</si>
  <si>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</si>
  <si>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</si>
  <si>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</si>
  <si>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</si>
  <si>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</si>
  <si>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</si>
  <si>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</si>
  <si>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</si>
  <si>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</si>
  <si>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</si>
  <si>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</si>
  <si>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</si>
  <si>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</si>
  <si>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</si>
  <si>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</si>
  <si>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</si>
  <si>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</si>
  <si>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</si>
  <si>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</si>
  <si>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</si>
  <si>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</si>
  <si>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</si>
  <si>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</si>
  <si>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</si>
  <si>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</si>
  <si>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</si>
  <si>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</si>
  <si>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</si>
  <si>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</si>
  <si>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</si>
  <si>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</si>
  <si>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</si>
  <si>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</si>
  <si>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</si>
  <si>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</si>
  <si>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</si>
  <si>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</si>
  <si>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</si>
  <si>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</si>
  <si>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</si>
  <si>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</si>
  <si>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</si>
  <si>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</si>
  <si>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</si>
  <si>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</si>
  <si>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</si>
  <si>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</si>
  <si>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</si>
  <si>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</si>
  <si>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</si>
  <si>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</si>
  <si>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</si>
  <si>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</si>
  <si>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</si>
  <si>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</si>
  <si>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</si>
  <si>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</si>
  <si>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</si>
  <si>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</si>
  <si>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</si>
  <si>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</si>
  <si>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</si>
  <si>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</si>
  <si>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</si>
  <si>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</si>
  <si>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</si>
  <si>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</si>
  <si>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</si>
  <si>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</si>
  <si>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</si>
  <si>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</si>
  <si>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</si>
  <si>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</si>
  <si>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</si>
  <si>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</si>
  <si>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</si>
  <si>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</si>
  <si>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</si>
  <si>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</si>
  <si>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</si>
  <si>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</si>
  <si>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</si>
  <si>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</si>
  <si>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</si>
  <si>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</si>
  <si>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</si>
  <si>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</si>
  <si>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</si>
  <si>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</si>
  <si>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</si>
  <si>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</si>
  <si>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</si>
  <si>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</si>
  <si>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</si>
  <si>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</si>
  <si>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</si>
  <si>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</si>
  <si>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</si>
  <si>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</si>
  <si>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</si>
  <si>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</si>
  <si>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</si>
  <si>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</si>
  <si>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</si>
  <si>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</si>
  <si>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</si>
  <si>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</si>
  <si>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</si>
  <si>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</si>
  <si>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</si>
  <si>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</si>
  <si>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</si>
  <si>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</si>
  <si>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</si>
  <si>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</si>
  <si>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</si>
  <si>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</si>
  <si>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</si>
  <si>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</si>
  <si>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</si>
  <si>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</si>
  <si>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</si>
  <si>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</si>
  <si>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</si>
  <si>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</si>
  <si>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</si>
  <si>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</si>
  <si>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</si>
  <si>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</si>
  <si>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</si>
  <si>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</si>
  <si>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</si>
  <si>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</si>
  <si>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</si>
  <si>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</si>
  <si>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</si>
  <si>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</si>
  <si>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</si>
  <si>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</si>
  <si>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</si>
  <si>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</si>
  <si>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</si>
  <si>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</si>
  <si>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</si>
  <si>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</si>
  <si>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</si>
  <si>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</si>
  <si>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</si>
  <si>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</si>
  <si>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</si>
  <si>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</si>
  <si>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</si>
  <si>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</si>
  <si>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</si>
  <si>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</si>
  <si>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</si>
  <si>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</si>
  <si>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</si>
  <si>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</si>
  <si>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</si>
  <si>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</si>
  <si>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</si>
  <si>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</si>
  <si>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</si>
  <si>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</si>
  <si>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</si>
  <si>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</si>
  <si>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</si>
  <si>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</si>
  <si>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</si>
  <si>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</si>
  <si>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</si>
  <si>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</si>
  <si>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</si>
  <si>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</si>
  <si>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</si>
  <si>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</si>
  <si>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</si>
  <si>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</si>
  <si>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</si>
  <si>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</si>
  <si>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</si>
  <si>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</si>
  <si>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</si>
  <si>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</si>
  <si>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</si>
  <si>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</si>
  <si>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</si>
  <si>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</si>
  <si>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</si>
  <si>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</si>
  <si>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</si>
  <si>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</si>
  <si>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</si>
  <si>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</si>
  <si>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</si>
  <si>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</si>
  <si>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</si>
  <si>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</si>
  <si>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</si>
  <si>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</si>
  <si>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</si>
  <si>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</si>
  <si>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</si>
  <si>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</si>
  <si>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</si>
  <si>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</si>
  <si>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</si>
  <si>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</si>
  <si>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</si>
  <si>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</si>
  <si>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</si>
  <si>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</si>
  <si>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</si>
  <si>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</si>
  <si>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</si>
  <si>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</si>
  <si>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</si>
  <si>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</si>
  <si>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</si>
  <si>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</si>
  <si>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</si>
  <si>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</si>
  <si>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</si>
  <si>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</si>
  <si>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</si>
  <si>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</si>
  <si>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</si>
  <si>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</si>
  <si>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</si>
  <si>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</si>
  <si>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</si>
  <si>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</si>
  <si>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</si>
  <si>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</si>
  <si>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</si>
  <si>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</si>
  <si>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</si>
  <si>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</si>
  <si>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</si>
  <si>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</si>
  <si>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</si>
  <si>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</si>
  <si>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</si>
  <si>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</si>
  <si>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</si>
  <si>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</si>
  <si>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</si>
  <si>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</si>
  <si>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</si>
  <si>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</si>
  <si>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</si>
  <si>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</si>
  <si>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</si>
  <si>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</si>
  <si>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</si>
  <si>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</si>
  <si>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</si>
  <si>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</si>
  <si>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</si>
  <si>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</si>
  <si>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</si>
  <si>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</si>
  <si>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</si>
  <si>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</si>
  <si>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</si>
  <si>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</si>
  <si>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</si>
  <si>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</si>
  <si>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</si>
  <si>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</si>
  <si>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</si>
  <si>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</si>
  <si>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</si>
  <si>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</si>
  <si>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</si>
  <si>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</si>
  <si>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</si>
  <si>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</si>
  <si>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</si>
  <si>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</si>
  <si>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</si>
  <si>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</si>
  <si>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</si>
  <si>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</si>
  <si>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</si>
  <si>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</si>
  <si>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</si>
  <si>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</si>
  <si>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</si>
  <si>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</si>
  <si>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</si>
  <si>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</si>
  <si>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</si>
  <si>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</si>
  <si>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</si>
  <si>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</si>
  <si>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</si>
  <si>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</si>
  <si>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</si>
  <si>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</si>
  <si>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</si>
  <si>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</si>
  <si>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</si>
  <si>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</si>
  <si>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</si>
  <si>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</si>
  <si>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</si>
  <si>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</si>
  <si>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</si>
  <si>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</si>
  <si>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</si>
  <si>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</si>
  <si>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</si>
  <si>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</si>
  <si>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</si>
  <si>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</si>
  <si>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</si>
  <si>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</si>
  <si>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</si>
  <si>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</si>
  <si>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</si>
  <si>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</si>
  <si>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</si>
  <si>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</si>
  <si>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</si>
  <si>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</si>
  <si>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</si>
  <si>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</si>
  <si>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</si>
  <si>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</si>
  <si>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</si>
  <si>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</si>
  <si>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</si>
  <si>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</si>
  <si>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</si>
  <si>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</si>
  <si>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</si>
  <si>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</si>
  <si>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</si>
  <si>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</si>
  <si>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</si>
  <si>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</si>
  <si>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</si>
  <si>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</si>
  <si>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</si>
  <si>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</si>
  <si>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</si>
  <si>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</si>
  <si>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</si>
  <si>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</si>
  <si>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</si>
  <si>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</si>
  <si>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</si>
  <si>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</si>
  <si>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</si>
  <si>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</si>
  <si>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</si>
  <si>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</si>
  <si>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</si>
  <si>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</si>
  <si>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</si>
  <si>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</si>
  <si>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</si>
  <si>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</si>
  <si>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</si>
  <si>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</si>
  <si>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</si>
  <si>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</si>
  <si>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</si>
  <si>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</si>
  <si>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</si>
  <si>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</si>
  <si>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</si>
  <si>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</si>
  <si>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</si>
  <si>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</si>
  <si>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</si>
  <si>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</si>
  <si>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</si>
  <si>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</si>
  <si>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</si>
  <si>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</si>
  <si>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</si>
  <si>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</si>
  <si>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</si>
  <si>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</si>
  <si>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</si>
  <si>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</si>
  <si>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</si>
  <si>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</si>
  <si>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</si>
  <si>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</si>
  <si>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</si>
  <si>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</si>
  <si>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</si>
  <si>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</si>
  <si>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</si>
  <si>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</si>
  <si>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</si>
  <si>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</si>
  <si>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</si>
  <si>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</si>
  <si>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</si>
  <si>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</si>
  <si>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</si>
  <si>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</si>
  <si>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</si>
  <si>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</si>
  <si>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</si>
  <si>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</si>
  <si>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</si>
  <si>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</si>
  <si>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</si>
  <si>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</si>
  <si>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</si>
  <si>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</si>
  <si>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</si>
  <si>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</si>
  <si>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</si>
  <si>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</si>
  <si>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</si>
  <si>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</si>
  <si>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</si>
  <si>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</si>
  <si>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</si>
  <si>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</si>
  <si>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</si>
  <si>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</si>
  <si>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</si>
  <si>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</si>
  <si>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</si>
  <si>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</si>
  <si>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</si>
  <si>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</si>
  <si>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</si>
  <si>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</si>
  <si>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</si>
  <si>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</si>
  <si>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</si>
  <si>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</si>
  <si>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</si>
  <si>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</si>
  <si>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</si>
  <si>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</si>
  <si>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</si>
  <si>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</si>
  <si>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</si>
  <si>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</si>
  <si>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</si>
  <si>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</si>
  <si>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</si>
  <si>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</si>
  <si>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</si>
  <si>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</si>
  <si>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</si>
  <si>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</si>
  <si>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</si>
  <si>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</si>
  <si>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</si>
  <si>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</si>
  <si>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</si>
  <si>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</si>
  <si>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</si>
  <si>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</si>
  <si>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</si>
  <si>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</si>
  <si>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</si>
  <si>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</si>
  <si>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</si>
  <si>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</si>
  <si>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</si>
  <si>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</si>
  <si>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</si>
  <si>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</si>
  <si>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</si>
  <si>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</si>
  <si>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</si>
  <si>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</si>
  <si>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</si>
  <si>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</si>
  <si>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</si>
  <si>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</si>
  <si>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</si>
  <si>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</si>
  <si>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</si>
  <si>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</si>
  <si>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</si>
  <si>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</si>
  <si>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</si>
  <si>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</si>
  <si>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</si>
  <si>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</si>
  <si>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</si>
  <si>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</si>
  <si>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</si>
  <si>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</si>
  <si>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</si>
  <si>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</si>
  <si>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</si>
  <si>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</si>
  <si>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</si>
  <si>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</si>
  <si>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</si>
  <si>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</si>
  <si>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</si>
  <si>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</si>
  <si>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</si>
  <si>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</si>
  <si>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</si>
  <si>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</si>
  <si>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</si>
  <si>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</si>
  <si>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</si>
  <si>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</si>
  <si>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</si>
  <si>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</si>
  <si>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</si>
  <si>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</si>
  <si>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</si>
  <si>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</si>
  <si>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</si>
  <si>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</si>
  <si>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</si>
  <si>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</si>
  <si>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</si>
  <si>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</si>
  <si>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</si>
  <si>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</si>
  <si>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</si>
  <si>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</si>
  <si>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</si>
  <si>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</si>
  <si>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</si>
  <si>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</si>
  <si>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</si>
  <si>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</si>
  <si>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</si>
  <si>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</si>
  <si>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</si>
  <si>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</si>
  <si>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</si>
  <si>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</si>
  <si>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</si>
  <si>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</si>
  <si>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</si>
  <si>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</si>
  <si>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</si>
  <si>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</si>
  <si>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</si>
  <si>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</si>
  <si>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</si>
  <si>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</si>
  <si>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</si>
  <si>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</si>
  <si>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</si>
  <si>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</si>
  <si>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</si>
  <si>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</si>
  <si>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</si>
  <si>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</si>
  <si>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</si>
  <si>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</si>
  <si>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</si>
  <si>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</si>
  <si>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</si>
  <si>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</si>
  <si>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</si>
  <si>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</si>
  <si>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</si>
  <si>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</si>
  <si>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</si>
  <si>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</si>
  <si>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</si>
  <si>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</si>
  <si>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</si>
  <si>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</si>
  <si>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</si>
  <si>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</si>
  <si>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</si>
  <si>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</si>
  <si>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</si>
  <si>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</si>
  <si>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</si>
  <si>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</si>
  <si>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</si>
  <si>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</si>
  <si>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</si>
  <si>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</si>
  <si>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</si>
  <si>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</si>
  <si>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</si>
  <si>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</si>
  <si>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</si>
  <si>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</si>
  <si>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</si>
  <si>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</si>
  <si>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</si>
  <si>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</si>
  <si>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</si>
  <si>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</si>
  <si>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</si>
  <si>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</si>
  <si>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</si>
  <si>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</si>
  <si>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</si>
  <si>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</si>
  <si>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</si>
  <si>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</si>
  <si>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</si>
  <si>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</si>
  <si>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</si>
  <si>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</si>
  <si>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</si>
  <si>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</si>
  <si>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</si>
  <si>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</si>
  <si>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</si>
  <si>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</si>
  <si>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</si>
  <si>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</si>
  <si>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</si>
  <si>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</si>
  <si>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</si>
  <si>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</si>
  <si>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</si>
  <si>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</si>
  <si>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</si>
  <si>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</si>
  <si>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</si>
  <si>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</si>
  <si>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</si>
  <si>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</si>
  <si>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</si>
  <si>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</si>
  <si>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</si>
  <si>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</si>
  <si>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</si>
  <si>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</si>
  <si>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</si>
  <si>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</si>
  <si>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</si>
  <si>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</si>
  <si>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</si>
  <si>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</si>
  <si>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</si>
  <si>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</si>
  <si>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</si>
  <si>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</si>
  <si>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</si>
  <si>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</si>
  <si>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</si>
  <si>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</si>
  <si>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</si>
  <si>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</si>
  <si>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</si>
  <si>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</si>
  <si>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</si>
  <si>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</si>
  <si>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</si>
  <si>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</si>
  <si>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</si>
  <si>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</si>
  <si>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</si>
  <si>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</si>
  <si>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</si>
  <si>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</si>
  <si>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</si>
  <si>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</si>
  <si>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</si>
  <si>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</si>
  <si>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</si>
  <si>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</si>
  <si>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</si>
  <si>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</si>
  <si>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</si>
  <si>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</si>
  <si>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</si>
  <si>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</si>
  <si>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</si>
  <si>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</si>
  <si>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</si>
  <si>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</si>
  <si>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</si>
  <si>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</si>
  <si>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</si>
  <si>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</si>
  <si>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</si>
  <si>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</si>
  <si>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</si>
  <si>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</si>
  <si>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</si>
  <si>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</si>
  <si>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</si>
  <si>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</si>
  <si>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</si>
  <si>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</si>
  <si>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</si>
  <si>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</si>
  <si>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</si>
  <si>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</si>
  <si>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</si>
  <si>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</si>
  <si>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</si>
  <si>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</si>
  <si>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</si>
  <si>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</si>
  <si>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</si>
  <si>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</si>
  <si>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</si>
  <si>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</si>
  <si>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</si>
  <si>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</si>
  <si>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</si>
  <si>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</si>
  <si>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</si>
  <si>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</si>
  <si>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</si>
  <si>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</si>
  <si>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</si>
  <si>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</si>
  <si>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</si>
  <si>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</si>
  <si>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</si>
  <si>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</si>
  <si>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</si>
  <si>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</si>
  <si>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</si>
  <si>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</si>
  <si>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</si>
  <si>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</si>
  <si>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</si>
  <si>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</si>
  <si>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</si>
  <si>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</si>
  <si>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</si>
  <si>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</si>
  <si>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</si>
  <si>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</si>
  <si>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</si>
  <si>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</si>
  <si>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</si>
  <si>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</si>
  <si>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</si>
  <si>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</si>
  <si>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</si>
  <si>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</si>
  <si>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</si>
  <si>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</si>
  <si>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</si>
  <si>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</si>
  <si>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</si>
  <si>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</si>
  <si>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</si>
  <si>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</si>
  <si>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</si>
  <si>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</si>
  <si>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</si>
  <si>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</si>
  <si>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</si>
  <si>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</si>
  <si>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</si>
  <si>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</si>
  <si>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</si>
  <si>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</si>
  <si>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</si>
  <si>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</si>
  <si>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</si>
  <si>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</si>
  <si>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</si>
  <si>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</si>
  <si>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</si>
  <si>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</si>
  <si>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</si>
  <si>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</si>
  <si>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</si>
  <si>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</si>
  <si>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</si>
  <si>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</si>
  <si>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</si>
  <si>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</si>
  <si>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</si>
  <si>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</si>
  <si>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</si>
  <si>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</si>
  <si>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</si>
  <si>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</si>
  <si>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</si>
  <si>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</si>
  <si>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</si>
  <si>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</si>
  <si>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</si>
  <si>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</si>
  <si>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</si>
  <si>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</si>
  <si>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</si>
  <si>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</si>
  <si>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</si>
  <si>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</si>
  <si>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</si>
  <si>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</si>
  <si>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</si>
  <si>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</si>
  <si>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</si>
  <si>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</si>
  <si>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</si>
  <si>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</si>
  <si>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</si>
  <si>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</si>
  <si>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</si>
  <si>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</si>
  <si>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</si>
  <si>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</si>
  <si>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</si>
  <si>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</si>
  <si>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</si>
  <si>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</si>
  <si>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</si>
  <si>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</si>
  <si>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</si>
  <si>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</si>
  <si>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</si>
  <si>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</si>
  <si>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</si>
  <si>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</si>
  <si>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</si>
  <si>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</si>
  <si>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</si>
  <si>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</si>
  <si>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</si>
  <si>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</si>
  <si>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</si>
  <si>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</si>
  <si>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</si>
  <si>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</si>
  <si>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</si>
  <si>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</si>
  <si>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</si>
  <si>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</si>
  <si>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</si>
  <si>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</si>
  <si>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</si>
  <si>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</si>
  <si>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</si>
  <si>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</si>
  <si>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</si>
  <si>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</si>
  <si>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</si>
  <si>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</si>
  <si>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</si>
  <si>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</si>
  <si>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</si>
  <si>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</si>
  <si>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</si>
  <si>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</si>
  <si>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</si>
  <si>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</si>
  <si>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</si>
  <si>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</si>
  <si>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</si>
  <si>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</si>
  <si>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</si>
  <si>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</si>
  <si>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</si>
  <si>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</si>
  <si>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</si>
  <si>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</si>
  <si>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</si>
  <si>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</si>
  <si>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</si>
  <si>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</si>
  <si>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</si>
  <si>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</si>
  <si>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</si>
  <si>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</si>
  <si>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</si>
  <si>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</si>
  <si>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</si>
  <si>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</si>
  <si>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</si>
  <si>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</si>
  <si>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</si>
  <si>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</si>
  <si>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</si>
  <si>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</si>
  <si>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</si>
  <si>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</si>
  <si>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</si>
  <si>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</si>
  <si>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</si>
  <si>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</si>
  <si>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</si>
  <si>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</si>
  <si>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</si>
  <si>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</si>
  <si>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</si>
  <si>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</si>
  <si>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</si>
  <si>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</si>
  <si>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</si>
  <si>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</si>
  <si>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</si>
  <si>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</si>
  <si>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</si>
  <si>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</si>
  <si>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</si>
  <si>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</si>
  <si>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</si>
  <si>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</si>
  <si>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</si>
  <si>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</si>
  <si>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</si>
  <si>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</si>
  <si>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</si>
  <si>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</si>
  <si>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</si>
  <si>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</si>
  <si>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</si>
  <si>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</si>
  <si>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</si>
  <si>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</si>
  <si>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</si>
  <si>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</si>
  <si>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</si>
  <si>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</si>
  <si>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</si>
  <si>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</si>
  <si>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</si>
  <si>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</si>
  <si>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</si>
  <si>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</si>
  <si>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</si>
  <si>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</si>
  <si>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</si>
  <si>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</si>
  <si>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</si>
  <si>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</si>
  <si>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</si>
  <si>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</si>
  <si>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</si>
  <si>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</si>
  <si>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</si>
  <si>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</si>
  <si>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</si>
  <si>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</si>
  <si>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</si>
  <si>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</si>
  <si>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</si>
  <si>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</si>
  <si>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</si>
  <si>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</si>
  <si>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</si>
  <si>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</si>
  <si>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</si>
  <si>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</si>
  <si>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</si>
  <si>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</si>
  <si>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</si>
  <si>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</si>
  <si>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</si>
  <si>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</si>
  <si>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</si>
  <si>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</si>
  <si>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</si>
  <si>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</si>
  <si>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</si>
  <si>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</si>
  <si>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</si>
  <si>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</si>
  <si>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</si>
  <si>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</si>
  <si>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</si>
  <si>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</si>
  <si>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</si>
  <si>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</si>
  <si>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</si>
  <si>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</si>
  <si>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</si>
  <si>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</si>
  <si>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</si>
  <si>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</si>
  <si>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</si>
  <si>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</si>
  <si>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</si>
  <si>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</si>
  <si>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</si>
  <si>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</si>
  <si>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</si>
  <si>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</si>
  <si>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</si>
  <si>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</si>
  <si>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</si>
  <si>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</si>
  <si>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</si>
  <si>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</si>
  <si>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</si>
  <si>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</si>
  <si>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</si>
  <si>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</si>
  <si>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</si>
  <si>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</si>
  <si>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</si>
  <si>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</si>
  <si>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</si>
  <si>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</si>
  <si>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</si>
  <si>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</si>
  <si>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</si>
  <si>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</si>
  <si>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</si>
  <si>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</si>
  <si>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</si>
  <si>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</si>
  <si>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</si>
  <si>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</si>
  <si>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</si>
  <si>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</si>
  <si>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</si>
  <si>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</si>
  <si>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</si>
  <si>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</si>
  <si>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</si>
  <si>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</si>
  <si>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</si>
  <si>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</si>
  <si>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</si>
  <si>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</si>
  <si>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</si>
  <si>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</si>
  <si>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</si>
  <si>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</si>
  <si>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</si>
  <si>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</si>
  <si>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</si>
  <si>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</si>
  <si>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</si>
  <si>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</si>
  <si>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</si>
  <si>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</si>
  <si>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</si>
  <si>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</si>
  <si>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</si>
  <si>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</si>
  <si>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</si>
  <si>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</si>
  <si>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</si>
  <si>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</si>
  <si>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</si>
  <si>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</si>
  <si>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</si>
  <si>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</si>
  <si>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</si>
  <si>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</si>
  <si>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</si>
  <si>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</si>
  <si>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</si>
  <si>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</si>
  <si>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</si>
  <si>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</si>
  <si>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</si>
  <si>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</si>
  <si>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</si>
  <si>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</si>
  <si>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</si>
  <si>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</si>
  <si>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</si>
  <si>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</si>
  <si>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</si>
  <si>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</si>
  <si>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</si>
  <si>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</si>
  <si>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</si>
  <si>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</si>
  <si>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</si>
  <si>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</si>
  <si>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</si>
  <si>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</si>
  <si>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</si>
  <si>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</si>
  <si>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</si>
  <si>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</si>
  <si>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</si>
  <si>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</si>
  <si>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</si>
  <si>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</si>
  <si>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</si>
  <si>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</si>
  <si>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</si>
  <si>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</si>
  <si>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</si>
  <si>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</si>
  <si>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</si>
  <si>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</si>
  <si>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</si>
  <si>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</si>
  <si>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</si>
  <si>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</si>
  <si>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</si>
  <si>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</si>
  <si>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</si>
  <si>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</si>
  <si>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</si>
  <si>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</si>
  <si>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</si>
  <si>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</si>
  <si>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</si>
  <si>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</si>
  <si>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</si>
  <si>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</si>
  <si>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</si>
  <si>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</si>
  <si>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</si>
  <si>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</si>
  <si>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</si>
  <si>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</si>
  <si>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</si>
  <si>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</si>
  <si>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</si>
  <si>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</si>
  <si>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</si>
  <si>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</si>
  <si>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</si>
  <si>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</si>
  <si>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</si>
  <si>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</si>
  <si>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</si>
  <si>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</si>
  <si>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</si>
  <si>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</si>
  <si>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</si>
  <si>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</si>
  <si>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</si>
  <si>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</si>
  <si>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</si>
  <si>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</si>
  <si>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</si>
  <si>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</si>
  <si>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</si>
  <si>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</si>
  <si>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</si>
  <si>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</si>
  <si>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</si>
  <si>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</si>
  <si>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</si>
  <si>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</si>
  <si>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</si>
  <si>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</si>
  <si>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</si>
  <si>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</si>
  <si>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</si>
  <si>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</si>
  <si>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</si>
  <si>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</si>
  <si>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</si>
  <si>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</si>
  <si>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</si>
  <si>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</si>
  <si>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</si>
  <si>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</si>
  <si>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</si>
  <si>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</si>
  <si>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</si>
  <si>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</si>
  <si>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</si>
  <si>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</si>
  <si>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</si>
  <si>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</si>
  <si>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</si>
  <si>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</si>
  <si>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</si>
  <si>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</si>
  <si>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</si>
  <si>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</si>
  <si>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</si>
  <si>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</si>
  <si>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</si>
  <si>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</si>
  <si>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</si>
  <si>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</si>
  <si>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</si>
  <si>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</si>
  <si>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</si>
  <si>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</si>
  <si>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</si>
  <si>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</si>
  <si>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</si>
  <si>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</si>
  <si>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</si>
  <si>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</si>
  <si>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</si>
  <si>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</si>
  <si>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</si>
  <si>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</si>
  <si>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</si>
  <si>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</si>
  <si>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</si>
  <si>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</si>
  <si>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</si>
  <si>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</si>
  <si>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</si>
  <si>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</si>
  <si>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</si>
  <si>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</si>
  <si>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</si>
  <si>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</si>
  <si>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</si>
  <si>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</si>
  <si>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</si>
  <si>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</si>
  <si>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</si>
  <si>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</si>
  <si>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</si>
  <si>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</si>
  <si>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</si>
  <si>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</si>
  <si>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</si>
  <si>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</si>
  <si>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</si>
  <si>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</si>
  <si>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</si>
  <si>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</si>
  <si>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</si>
  <si>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</si>
  <si>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</si>
  <si>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</si>
  <si>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</si>
  <si>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</si>
  <si>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</si>
  <si>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</si>
  <si>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</si>
  <si>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</si>
  <si>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</si>
  <si>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</si>
  <si>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</si>
  <si>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</si>
  <si>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</si>
  <si>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</si>
  <si>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</si>
  <si>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</si>
  <si>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</si>
  <si>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</si>
  <si>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</si>
  <si>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</si>
  <si>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</si>
  <si>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</si>
  <si>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</si>
  <si>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</si>
  <si>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</si>
  <si>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</si>
  <si>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</si>
  <si>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</si>
  <si>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</si>
  <si>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</si>
  <si>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</si>
  <si>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</si>
  <si>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</si>
  <si>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</si>
  <si>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</si>
  <si>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</si>
  <si>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</si>
  <si>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</si>
  <si>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</si>
  <si>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</si>
  <si>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</si>
  <si>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</si>
  <si>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</si>
  <si>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</si>
  <si>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</si>
  <si>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</si>
  <si>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</si>
  <si>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</si>
  <si>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</si>
  <si>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</si>
  <si>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</si>
  <si>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</si>
  <si>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</si>
  <si>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</si>
  <si>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</si>
  <si>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</si>
  <si>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</si>
  <si>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</si>
  <si>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</si>
  <si>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</si>
  <si>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</si>
  <si>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</si>
  <si>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</si>
  <si>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</si>
  <si>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</si>
  <si>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</si>
  <si>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</si>
  <si>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</si>
  <si>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</si>
  <si>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</si>
  <si>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</si>
  <si>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</si>
  <si>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</si>
  <si>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</si>
  <si>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</si>
  <si>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</si>
  <si>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</si>
  <si>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</si>
  <si>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</si>
  <si>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</si>
  <si>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</si>
  <si>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</si>
  <si>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</si>
  <si>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</si>
  <si>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</si>
  <si>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</si>
  <si>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</si>
  <si>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</si>
  <si>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</si>
  <si>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</si>
  <si>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</si>
  <si>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</si>
  <si>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</si>
  <si>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</si>
  <si>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</si>
  <si>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</si>
  <si>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</si>
  <si>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</si>
  <si>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</si>
  <si>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</si>
  <si>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</si>
  <si>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</si>
  <si>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</si>
  <si>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</si>
  <si>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</si>
  <si>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</si>
  <si>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</si>
  <si>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</si>
  <si>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</si>
  <si>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</si>
  <si>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</si>
  <si>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</si>
  <si>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</si>
  <si>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</si>
  <si>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</si>
  <si>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</si>
  <si>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</si>
  <si>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</si>
  <si>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</si>
  <si>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</si>
  <si>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</si>
  <si>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</si>
  <si>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</si>
  <si>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</si>
  <si>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</si>
  <si>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</si>
  <si>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</si>
  <si>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</si>
  <si>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</si>
  <si>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</si>
  <si>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</si>
  <si>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</si>
  <si>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</si>
  <si>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</si>
  <si>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</si>
  <si>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</si>
  <si>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</si>
  <si>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</si>
  <si>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</si>
  <si>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</si>
  <si>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</si>
  <si>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</si>
  <si>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</si>
  <si>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</si>
  <si>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</si>
  <si>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</si>
  <si>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</si>
  <si>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</si>
  <si>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</si>
  <si>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</si>
  <si>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</si>
  <si>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</si>
  <si>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</si>
  <si>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</si>
  <si>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</si>
  <si>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</si>
  <si>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</si>
  <si>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</si>
  <si>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</si>
  <si>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</si>
  <si>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</si>
  <si>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</si>
  <si>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</si>
  <si>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</si>
  <si>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</si>
  <si>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</si>
  <si>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</si>
  <si>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</si>
  <si>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</si>
  <si>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</si>
  <si>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</si>
  <si>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</si>
  <si>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</si>
  <si>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</si>
  <si>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</si>
  <si>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</si>
  <si>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</si>
  <si>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</si>
  <si>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</si>
  <si>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</si>
  <si>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</si>
  <si>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</si>
  <si>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</si>
  <si>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</si>
  <si>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</si>
  <si>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</si>
  <si>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</si>
  <si>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</si>
  <si>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</si>
  <si>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</si>
  <si>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</si>
  <si>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</si>
  <si>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</si>
  <si>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</si>
  <si>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</si>
  <si>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</si>
  <si>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</si>
  <si>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</si>
  <si>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</si>
  <si>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</si>
  <si>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</si>
  <si>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</si>
  <si>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</si>
  <si>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</si>
  <si>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</si>
  <si>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</si>
  <si>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</si>
  <si>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</si>
  <si>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</si>
  <si>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</si>
  <si>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</si>
  <si>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</si>
  <si>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</si>
  <si>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</si>
  <si>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</si>
  <si>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</si>
  <si>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</si>
  <si>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</si>
  <si>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</si>
  <si>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</si>
  <si>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</si>
  <si>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</si>
  <si>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</si>
  <si>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</si>
  <si>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</si>
  <si>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</si>
  <si>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</si>
  <si>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</si>
  <si>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</si>
  <si>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</si>
  <si>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</si>
  <si>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</si>
  <si>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</si>
  <si>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</si>
  <si>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</si>
  <si>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</si>
  <si>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</si>
  <si>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</si>
  <si>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</si>
  <si>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</si>
  <si>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</si>
  <si>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</si>
  <si>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</si>
  <si>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</si>
  <si>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</si>
  <si>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</si>
  <si>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</si>
  <si>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</si>
  <si>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</si>
  <si>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</si>
  <si>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</si>
  <si>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</si>
  <si>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</si>
  <si>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</si>
  <si>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</si>
  <si>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</si>
  <si>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</si>
  <si>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</si>
  <si>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</si>
  <si>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</si>
  <si>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</si>
  <si>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</si>
  <si>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</si>
  <si>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</si>
  <si>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</si>
  <si>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</si>
  <si>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</si>
  <si>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</si>
  <si>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</si>
  <si>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</si>
  <si>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</si>
  <si>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</si>
  <si>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</si>
  <si>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</si>
  <si>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</si>
  <si>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</si>
  <si>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</si>
  <si>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</si>
  <si>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</si>
  <si>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</si>
  <si>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</si>
  <si>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</si>
  <si>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</si>
  <si>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</si>
  <si>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</si>
  <si>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</si>
  <si>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</si>
  <si>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</si>
  <si>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</si>
  <si>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</si>
  <si>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</si>
  <si>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</si>
  <si>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</si>
  <si>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</si>
  <si>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</si>
  <si>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</si>
  <si>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</si>
  <si>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</si>
  <si>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</si>
  <si>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</si>
  <si>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</si>
  <si>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</si>
  <si>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</si>
  <si>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</si>
  <si>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</si>
  <si>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</si>
  <si>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</si>
  <si>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</si>
  <si>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</si>
  <si>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</si>
  <si>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</si>
  <si>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</si>
  <si>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</si>
  <si>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</si>
  <si>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</si>
  <si>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</si>
  <si>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</si>
  <si>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</si>
  <si>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</si>
  <si>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</si>
  <si>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</si>
  <si>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</si>
  <si>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</si>
  <si>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</si>
  <si>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</si>
  <si>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</si>
  <si>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</si>
  <si>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</si>
  <si>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</si>
  <si>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</si>
  <si>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</si>
  <si>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</si>
  <si>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</si>
  <si>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</si>
  <si>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</si>
  <si>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</si>
  <si>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</si>
  <si>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</si>
  <si>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</si>
  <si>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</si>
  <si>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</si>
  <si>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</si>
  <si>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</si>
  <si>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</si>
  <si>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</si>
  <si>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</si>
  <si>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</si>
  <si>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</si>
  <si>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</si>
  <si>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</si>
  <si>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</si>
  <si>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</si>
  <si>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</si>
  <si>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</si>
  <si>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</si>
  <si>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</si>
  <si>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</si>
  <si>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</si>
  <si>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</si>
  <si>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</si>
  <si>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</si>
  <si>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</si>
  <si>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</si>
  <si>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</si>
  <si>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</si>
  <si>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</si>
  <si>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</si>
  <si>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</si>
  <si>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</si>
  <si>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</si>
  <si>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</si>
  <si>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</si>
  <si>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</si>
  <si>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</si>
  <si>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</si>
  <si>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</si>
  <si>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</si>
  <si>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</si>
  <si>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</si>
  <si>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</si>
  <si>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</si>
  <si>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</si>
  <si>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</si>
  <si>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</si>
  <si>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</si>
  <si>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</si>
  <si>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</si>
  <si>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</si>
  <si>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</si>
  <si>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</si>
  <si>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</si>
  <si>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</si>
  <si>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</si>
  <si>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</si>
  <si>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</si>
  <si>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</si>
  <si>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</si>
  <si>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</si>
  <si>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</si>
  <si>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</si>
  <si>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</si>
  <si>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</si>
  <si>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</si>
  <si>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</si>
  <si>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</si>
  <si>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</si>
  <si>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</si>
  <si>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</si>
  <si>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</si>
  <si>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</si>
  <si>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</si>
  <si>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</si>
  <si>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</si>
  <si>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</si>
  <si>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</si>
  <si>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</si>
  <si>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</si>
  <si>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</si>
  <si>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</si>
  <si>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</si>
  <si>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</si>
  <si>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</si>
  <si>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</si>
  <si>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</si>
  <si>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</si>
  <si>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</si>
  <si>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</si>
  <si>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</si>
  <si>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</si>
  <si>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</si>
  <si>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</si>
  <si>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</si>
  <si>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</si>
  <si>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</si>
  <si>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</si>
  <si>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</si>
  <si>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</si>
  <si>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</si>
  <si>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</si>
  <si>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</si>
  <si>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</si>
  <si>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</si>
  <si>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</si>
  <si>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</si>
  <si>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</si>
  <si>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</si>
  <si>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</si>
  <si>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</si>
  <si>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</si>
  <si>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</si>
  <si>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</si>
  <si>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</si>
  <si>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</si>
  <si>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</si>
  <si>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</si>
  <si>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</si>
  <si>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</si>
  <si>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</si>
  <si>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</si>
  <si>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</si>
  <si>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</si>
  <si>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</si>
  <si>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</si>
  <si>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</si>
  <si>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</si>
  <si>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</si>
  <si>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</si>
  <si>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</si>
  <si>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</si>
  <si>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</si>
  <si>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</si>
  <si>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</si>
  <si>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</si>
  <si>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</si>
  <si>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</si>
  <si>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</si>
  <si>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</si>
  <si>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</si>
  <si>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</si>
  <si>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</si>
  <si>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</si>
  <si>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</si>
  <si>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</si>
  <si>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</si>
  <si>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</si>
  <si>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</si>
  <si>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</si>
  <si>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</si>
  <si>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</si>
  <si>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</si>
  <si>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</si>
  <si>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</si>
  <si>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</si>
  <si>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</si>
  <si>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</si>
  <si>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</si>
  <si>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</si>
  <si>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</si>
  <si>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</si>
  <si>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</si>
  <si>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</si>
  <si>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</si>
  <si>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</si>
  <si>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</si>
  <si>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</si>
  <si>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</si>
  <si>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</si>
  <si>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</si>
  <si>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</si>
  <si>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</si>
  <si>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</si>
  <si>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</si>
  <si>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</si>
  <si>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</si>
  <si>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</si>
  <si>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</si>
  <si>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</si>
  <si>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</si>
  <si>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</si>
  <si>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</si>
  <si>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</si>
  <si>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</si>
  <si>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</si>
  <si>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</si>
  <si>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</si>
  <si>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</si>
  <si>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</si>
  <si>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</si>
  <si>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</si>
  <si>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</si>
  <si>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</si>
  <si>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</si>
  <si>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</si>
  <si>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</si>
  <si>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</si>
  <si>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</si>
  <si>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</si>
  <si>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</si>
  <si>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</si>
  <si>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</si>
  <si>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</si>
  <si>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</si>
  <si>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</si>
  <si>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</si>
  <si>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</si>
  <si>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</si>
  <si>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</si>
  <si>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</si>
  <si>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</si>
  <si>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</si>
  <si>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</si>
  <si>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</si>
  <si>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</si>
  <si>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</si>
  <si>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</si>
  <si>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</si>
  <si>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</si>
  <si>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</si>
  <si>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</si>
  <si>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</si>
  <si>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</si>
  <si>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</si>
  <si>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</si>
  <si>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</si>
  <si>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</si>
  <si>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</si>
  <si>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</si>
  <si>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</si>
  <si>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</si>
  <si>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</si>
  <si>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</si>
  <si>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</si>
  <si>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</si>
  <si>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</si>
  <si>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</si>
  <si>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</si>
  <si>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</si>
  <si>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</si>
  <si>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</si>
  <si>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</si>
  <si>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</si>
  <si>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</si>
  <si>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</si>
  <si>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</si>
  <si>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</si>
  <si>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</si>
  <si>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</si>
  <si>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</si>
  <si>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</si>
  <si>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</si>
  <si>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</si>
  <si>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</si>
  <si>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</si>
  <si>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</si>
  <si>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</si>
  <si>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</si>
  <si>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</si>
  <si>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</si>
  <si>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</si>
  <si>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</si>
  <si>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</si>
  <si>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</si>
  <si>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</si>
  <si>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</si>
  <si>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</si>
  <si>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</si>
  <si>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</si>
  <si>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</si>
  <si>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</si>
  <si>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</si>
  <si>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</si>
  <si>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</si>
  <si>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</si>
  <si>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</si>
  <si>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</si>
  <si>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</si>
  <si>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</si>
  <si>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</si>
  <si>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</si>
  <si>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</si>
  <si>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</si>
  <si>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</si>
  <si>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</si>
  <si>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</si>
  <si>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</si>
  <si>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</si>
  <si>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</si>
  <si>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</si>
  <si>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</si>
  <si>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</si>
  <si>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</si>
  <si>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</si>
  <si>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</si>
  <si>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</si>
  <si>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</si>
  <si>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</si>
  <si>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</si>
  <si>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</si>
  <si>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</si>
  <si>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</si>
  <si>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</si>
  <si>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</si>
  <si>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</si>
  <si>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</si>
  <si>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</si>
  <si>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</si>
  <si>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</si>
  <si>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</si>
  <si>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</si>
  <si>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</si>
  <si>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</si>
  <si>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</si>
  <si>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</si>
  <si>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</si>
  <si>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</si>
  <si>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</si>
  <si>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</si>
  <si>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</si>
  <si>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</si>
  <si>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</si>
  <si>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</si>
  <si>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</si>
  <si>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</si>
  <si>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</si>
  <si>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</si>
  <si>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</si>
  <si>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</si>
  <si>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</si>
  <si>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</si>
  <si>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</si>
  <si>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</si>
  <si>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</si>
  <si>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</si>
  <si>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</si>
  <si>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</si>
  <si>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</si>
  <si>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</si>
  <si>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</si>
  <si>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</si>
  <si>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</si>
  <si>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</si>
  <si>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</si>
  <si>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</si>
  <si>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</si>
  <si>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</si>
  <si>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</si>
  <si>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</si>
  <si>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</si>
  <si>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</si>
  <si>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</si>
  <si>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</si>
  <si>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</si>
  <si>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</si>
  <si>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</si>
  <si>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</si>
  <si>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</si>
  <si>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</si>
  <si>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</si>
  <si>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</si>
  <si>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</si>
  <si>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</si>
  <si>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</si>
  <si>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</si>
  <si>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</si>
  <si>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</si>
  <si>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</si>
  <si>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</si>
  <si>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</si>
  <si>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</si>
  <si>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</si>
  <si>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</si>
  <si>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</si>
  <si>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</si>
  <si>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</si>
  <si>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</si>
  <si>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</si>
  <si>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</si>
  <si>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</si>
  <si>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</si>
  <si>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</si>
  <si>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</si>
  <si>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</si>
  <si>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</si>
  <si>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</si>
  <si>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</si>
  <si>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</si>
  <si>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</si>
  <si>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</si>
  <si>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</si>
  <si>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</si>
  <si>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</si>
  <si>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</si>
  <si>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</si>
  <si>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</si>
  <si>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</si>
  <si>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</si>
  <si>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</si>
  <si>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</si>
  <si>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</si>
  <si>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</si>
  <si>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</si>
  <si>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</si>
  <si>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</si>
  <si>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</si>
  <si>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</si>
  <si>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</si>
  <si>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</si>
  <si>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</si>
  <si>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</si>
  <si>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</si>
  <si>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</si>
  <si>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</si>
  <si>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</si>
  <si>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</si>
  <si>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</si>
  <si>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</si>
  <si>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</si>
  <si>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</si>
  <si>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</si>
  <si>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</si>
  <si>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</si>
  <si>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</si>
  <si>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</si>
  <si>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</si>
  <si>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</si>
  <si>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</si>
  <si>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</si>
  <si>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</si>
  <si>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</si>
  <si>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</si>
  <si>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</si>
  <si>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</si>
  <si>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</si>
  <si>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</si>
  <si>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</si>
  <si>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</si>
  <si>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</si>
  <si>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</si>
  <si>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</si>
  <si>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</si>
  <si>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</si>
  <si>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</si>
  <si>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</si>
  <si>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</si>
  <si>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</si>
  <si>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</si>
  <si>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</si>
  <si>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</si>
  <si>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</si>
  <si>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</si>
  <si>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</si>
  <si>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</si>
  <si>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</si>
  <si>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</si>
  <si>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</si>
  <si>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</si>
  <si>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</si>
  <si>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</si>
  <si>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</si>
  <si>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</si>
  <si>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</si>
  <si>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</si>
  <si>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</si>
  <si>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</si>
  <si>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</si>
  <si>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</si>
  <si>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</si>
  <si>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</si>
  <si>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</si>
  <si>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</si>
  <si>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</si>
  <si>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</si>
  <si>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</si>
  <si>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</si>
  <si>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</si>
  <si>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</si>
  <si>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</si>
  <si>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</si>
  <si>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</si>
  <si>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</si>
  <si>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</si>
  <si>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</si>
  <si>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</si>
  <si>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</si>
  <si>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</si>
  <si>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</si>
  <si>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</si>
  <si>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</si>
  <si>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</si>
  <si>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</si>
  <si>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</si>
  <si>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</si>
  <si>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</si>
  <si>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</si>
  <si>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</si>
  <si>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</si>
  <si>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</si>
  <si>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</si>
  <si>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</si>
  <si>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</si>
  <si>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</si>
  <si>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</si>
  <si>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</si>
  <si>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</si>
  <si>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</si>
  <si>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</si>
  <si>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</si>
  <si>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</si>
  <si>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</si>
  <si>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</si>
  <si>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</si>
  <si>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</si>
  <si>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</si>
  <si>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</si>
  <si>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</si>
  <si>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</si>
  <si>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</si>
  <si>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</si>
  <si>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</si>
  <si>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</si>
  <si>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</si>
  <si>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</si>
  <si>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</si>
  <si>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</si>
  <si>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</si>
  <si>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</si>
  <si>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</si>
  <si>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</si>
  <si>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</si>
  <si>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</si>
  <si>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</si>
  <si>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</si>
  <si>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</si>
  <si>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</si>
  <si>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</si>
  <si>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</si>
  <si>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</si>
  <si>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</si>
  <si>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</si>
  <si>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</si>
  <si>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</si>
  <si>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</si>
  <si>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</si>
  <si>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</si>
  <si>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</si>
  <si>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</si>
  <si>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</si>
  <si>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</si>
  <si>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</si>
  <si>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</si>
  <si>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</si>
  <si>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</si>
  <si>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</si>
  <si>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</si>
  <si>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</si>
  <si>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</si>
  <si>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</si>
  <si>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</si>
  <si>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</si>
  <si>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</si>
  <si>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</si>
  <si>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</si>
  <si>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</si>
  <si>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</si>
  <si>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</si>
  <si>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</si>
  <si>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</si>
  <si>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</si>
  <si>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</si>
  <si>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</si>
  <si>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</si>
  <si>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</si>
  <si>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</si>
  <si>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</si>
  <si>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</si>
  <si>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</si>
  <si>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</si>
  <si>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</si>
  <si>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</si>
  <si>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</si>
  <si>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</si>
  <si>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</si>
  <si>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</si>
  <si>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</si>
  <si>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</si>
  <si>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</si>
  <si>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</si>
  <si>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</si>
  <si>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</si>
  <si>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</si>
  <si>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</si>
  <si>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</si>
  <si>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</si>
  <si>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</si>
  <si>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</si>
  <si>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</si>
  <si>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</si>
  <si>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</si>
  <si>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</si>
  <si>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</si>
  <si>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</si>
  <si>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</si>
  <si>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</si>
  <si>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</si>
  <si>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</si>
  <si>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</si>
  <si>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</si>
  <si>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</si>
  <si>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</si>
  <si>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</si>
  <si>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</si>
  <si>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</si>
  <si>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</si>
  <si>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</si>
  <si>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</si>
  <si>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</si>
  <si>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</si>
  <si>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</si>
  <si>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</si>
  <si>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</si>
  <si>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</si>
  <si>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</si>
  <si>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</si>
  <si>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</si>
  <si>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</si>
  <si>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</si>
  <si>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</si>
  <si>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</si>
  <si>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</si>
  <si>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</si>
  <si>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</si>
  <si>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</si>
  <si>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</si>
  <si>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</si>
  <si>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</si>
  <si>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</si>
  <si>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</si>
  <si>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</si>
  <si>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</si>
  <si>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</si>
  <si>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</si>
  <si>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</si>
  <si>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</si>
  <si>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</si>
  <si>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</si>
  <si>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</si>
  <si>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</si>
  <si>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</si>
  <si>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</si>
  <si>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</si>
  <si>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</si>
  <si>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</si>
  <si>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</si>
  <si>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</si>
  <si>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</si>
  <si>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</si>
  <si>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</si>
  <si>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</si>
  <si>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</si>
  <si>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</si>
  <si>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</si>
  <si>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</si>
  <si>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</si>
  <si>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</si>
  <si>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</si>
  <si>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</si>
  <si>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</si>
  <si>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</si>
  <si>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</si>
  <si>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</si>
  <si>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</si>
  <si>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</si>
  <si>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</si>
  <si>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</si>
  <si>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</si>
  <si>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</si>
  <si>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</si>
  <si>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</si>
  <si>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</si>
  <si>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</si>
  <si>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</si>
  <si>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</si>
  <si>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</si>
  <si>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</si>
  <si>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</si>
  <si>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</si>
  <si>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</si>
  <si>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</si>
  <si>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</si>
  <si>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</si>
  <si>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</si>
  <si>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</si>
  <si>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</si>
  <si>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</si>
  <si>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</si>
  <si>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</si>
  <si>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</si>
  <si>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</si>
  <si>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</si>
  <si>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</si>
  <si>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</si>
  <si>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</si>
  <si>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</si>
  <si>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</si>
  <si>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</si>
  <si>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</si>
  <si>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</si>
  <si>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</si>
  <si>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</si>
  <si>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</si>
  <si>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</si>
  <si>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</si>
  <si>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</si>
  <si>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</si>
  <si>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</si>
  <si>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</si>
  <si>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</si>
  <si>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</si>
  <si>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</si>
  <si>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</si>
  <si>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</si>
  <si>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</si>
  <si>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</si>
  <si>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</si>
  <si>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</si>
  <si>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</si>
  <si>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</si>
  <si>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</si>
  <si>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</si>
  <si>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</si>
  <si>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</si>
  <si>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</si>
  <si>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</si>
  <si>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</si>
  <si>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</si>
  <si>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</si>
  <si>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</si>
  <si>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</si>
  <si>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</si>
  <si>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</si>
  <si>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</si>
  <si>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</si>
  <si>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</si>
  <si>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</si>
  <si>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</si>
  <si>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</si>
  <si>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</si>
  <si>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</si>
  <si>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</si>
  <si>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</si>
  <si>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</si>
  <si>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</si>
  <si>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</si>
  <si>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</si>
  <si>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</si>
  <si>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</si>
  <si>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</si>
  <si>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</si>
  <si>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</si>
  <si>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</si>
  <si>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</si>
  <si>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</si>
  <si>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</si>
  <si>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</si>
  <si>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</si>
  <si>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</si>
  <si>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</si>
  <si>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</si>
  <si>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</si>
  <si>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</si>
  <si>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</si>
  <si>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</si>
  <si>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</si>
  <si>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</si>
  <si>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</si>
  <si>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</si>
  <si>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</si>
  <si>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</si>
  <si>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</si>
  <si>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</si>
  <si>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</si>
  <si>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</si>
  <si>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</si>
  <si>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</si>
  <si>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</si>
  <si>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</si>
  <si>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</si>
  <si>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</si>
  <si>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</si>
  <si>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</si>
  <si>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</si>
  <si>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</si>
  <si>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</si>
  <si>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</si>
  <si>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</si>
  <si>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</si>
  <si>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</si>
  <si>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</si>
  <si>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</si>
  <si>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</si>
  <si>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</si>
  <si>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</si>
  <si>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</si>
  <si>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</si>
  <si>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</si>
  <si>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</si>
  <si>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</si>
  <si>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</si>
  <si>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</si>
  <si>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</si>
  <si>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</si>
  <si>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</si>
  <si>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</si>
  <si>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</si>
  <si>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</si>
  <si>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</si>
  <si>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</si>
  <si>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</si>
  <si>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</si>
  <si>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</si>
  <si>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</si>
  <si>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</si>
  <si>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</si>
  <si>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</si>
  <si>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</si>
  <si>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</si>
  <si>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</si>
  <si>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</si>
  <si>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</si>
  <si>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</si>
  <si>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</si>
  <si>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</si>
  <si>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</si>
  <si>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</si>
  <si>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</si>
  <si>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</si>
  <si>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</si>
  <si>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</si>
  <si>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</si>
  <si>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</si>
  <si>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</si>
  <si>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</si>
  <si>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</si>
  <si>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</si>
  <si>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</si>
  <si>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</si>
  <si>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</si>
  <si>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</si>
  <si>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</si>
  <si>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</si>
  <si>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</si>
  <si>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</si>
  <si>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</si>
  <si>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</si>
  <si>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</si>
  <si>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</si>
  <si>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</si>
  <si>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</si>
  <si>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</si>
  <si>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</si>
  <si>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</si>
  <si>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</si>
  <si>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</si>
  <si>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</si>
  <si>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</si>
  <si>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</si>
  <si>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</si>
  <si>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</si>
  <si>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</si>
  <si>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</si>
  <si>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</si>
  <si>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</si>
  <si>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</si>
  <si>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</si>
  <si>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</si>
  <si>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</si>
  <si>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</si>
  <si>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</si>
  <si>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</si>
  <si>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</si>
  <si>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</si>
  <si>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</si>
  <si>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</si>
  <si>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</si>
  <si>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</si>
  <si>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</si>
  <si>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</si>
  <si>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</si>
  <si>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</si>
  <si>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</si>
  <si>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</si>
  <si>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</si>
  <si>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</si>
  <si>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</si>
  <si>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</si>
  <si>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</si>
  <si>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</si>
  <si>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</si>
  <si>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</si>
  <si>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</si>
  <si>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</si>
  <si>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</si>
  <si>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</si>
  <si>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</si>
  <si>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</si>
  <si>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</si>
  <si>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</si>
  <si>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</si>
  <si>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</si>
  <si>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</si>
  <si>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</si>
  <si>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</si>
  <si>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</si>
  <si>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</si>
  <si>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</si>
  <si>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</si>
  <si>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</si>
  <si>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</si>
  <si>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</si>
  <si>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</si>
  <si>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</si>
  <si>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</si>
  <si>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</si>
  <si>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</si>
  <si>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</si>
  <si>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</si>
  <si>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</si>
  <si>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</si>
  <si>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</si>
  <si>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</si>
  <si>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</si>
  <si>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</si>
  <si>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</si>
  <si>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</si>
  <si>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</si>
  <si>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</si>
  <si>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</si>
  <si>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</si>
  <si>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</si>
  <si>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</si>
  <si>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</si>
  <si>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</si>
  <si>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</si>
  <si>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</si>
  <si>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</si>
  <si>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</si>
  <si>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</si>
  <si>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</si>
  <si>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</si>
  <si>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</si>
  <si>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</si>
  <si>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</si>
  <si>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</si>
  <si>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</si>
  <si>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</si>
  <si>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</si>
  <si>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</si>
  <si>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</si>
  <si>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</si>
  <si>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</si>
  <si>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</si>
  <si>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</si>
  <si>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</si>
  <si>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</si>
  <si>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</si>
  <si>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</si>
  <si>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</si>
  <si>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</si>
  <si>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</si>
  <si>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</si>
  <si>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</si>
  <si>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</si>
  <si>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</si>
  <si>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</si>
  <si>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</si>
  <si>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</si>
  <si>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</si>
  <si>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</si>
  <si>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</si>
  <si>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</si>
  <si>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</si>
  <si>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</si>
  <si>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</si>
  <si>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</si>
  <si>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</si>
  <si>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</si>
  <si>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</si>
  <si>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</si>
  <si>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</si>
  <si>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</si>
  <si>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</si>
  <si>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</si>
  <si>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</si>
  <si>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</si>
  <si>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</si>
  <si>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</si>
  <si>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</si>
  <si>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</si>
  <si>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</si>
  <si>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</si>
  <si>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</si>
  <si>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</si>
  <si>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</si>
  <si>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</si>
  <si>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</si>
  <si>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</si>
  <si>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</si>
  <si>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</si>
  <si>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</si>
  <si>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</si>
  <si>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</si>
  <si>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</si>
  <si>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</si>
  <si>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</si>
  <si>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</si>
  <si>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</si>
  <si>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</si>
  <si>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</si>
  <si>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</si>
  <si>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</si>
  <si>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</si>
  <si>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</si>
  <si>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</si>
  <si>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</si>
  <si>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</si>
  <si>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</si>
  <si>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</si>
  <si>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</si>
  <si>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</si>
  <si>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</si>
  <si>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</si>
  <si>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</si>
  <si>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</si>
  <si>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</si>
  <si>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</si>
  <si>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</si>
  <si>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</si>
  <si>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</si>
  <si>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</si>
  <si>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</si>
  <si>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</si>
  <si>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</si>
  <si>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</si>
  <si>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</si>
  <si>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</si>
  <si>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</si>
  <si>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</si>
  <si>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</si>
  <si>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</si>
  <si>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</si>
  <si>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</si>
  <si>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</si>
  <si>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</si>
  <si>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</si>
  <si>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</si>
  <si>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</si>
  <si>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</si>
  <si>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</si>
  <si>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</si>
  <si>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</si>
  <si>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</si>
  <si>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</si>
  <si>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</si>
  <si>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</si>
  <si>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</si>
  <si>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</si>
  <si>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</si>
  <si>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</si>
  <si>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</si>
  <si>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</si>
  <si>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</si>
  <si>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</si>
  <si>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</si>
  <si>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</si>
  <si>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</si>
  <si>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</si>
  <si>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</si>
  <si>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</si>
  <si>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</si>
  <si>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</si>
  <si>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</si>
  <si>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</si>
  <si>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</si>
  <si>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</si>
  <si>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</si>
  <si>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</si>
  <si>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</si>
  <si>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</si>
  <si>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</si>
  <si>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</si>
  <si>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</si>
  <si>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</si>
  <si>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</si>
  <si>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</si>
  <si>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</si>
  <si>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</si>
  <si>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</si>
  <si>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</si>
  <si>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</si>
  <si>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</si>
  <si>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</si>
  <si>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</si>
  <si>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</si>
  <si>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</si>
  <si>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</si>
  <si>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</si>
  <si>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</si>
  <si>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</si>
  <si>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</si>
  <si>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</si>
  <si>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</si>
  <si>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</si>
  <si>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</si>
  <si>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</si>
  <si>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</si>
  <si>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</si>
  <si>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</si>
  <si>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</si>
  <si>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</si>
  <si>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</si>
  <si>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</si>
  <si>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</si>
  <si>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</si>
  <si>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</si>
  <si>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</si>
  <si>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</si>
  <si>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</si>
  <si>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</si>
  <si>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</si>
  <si>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</si>
  <si>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</si>
  <si>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</si>
  <si>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</si>
  <si>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</si>
  <si>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</si>
  <si>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</si>
  <si>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</si>
  <si>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</si>
  <si>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</si>
  <si>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</si>
  <si>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</si>
  <si>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</si>
  <si>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</si>
  <si>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</si>
  <si>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</si>
  <si>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</si>
  <si>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</si>
  <si>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</si>
  <si>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</si>
  <si>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</si>
  <si>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</si>
  <si>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</si>
  <si>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</si>
  <si>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</si>
  <si>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</si>
  <si>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</si>
  <si>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</si>
  <si>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</si>
  <si>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</si>
  <si>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</si>
  <si>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</si>
  <si>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</si>
  <si>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</si>
  <si>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</si>
  <si>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</si>
  <si>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</si>
  <si>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</si>
  <si>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</si>
  <si>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</si>
  <si>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</si>
  <si>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</si>
  <si>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</si>
  <si>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</si>
  <si>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</si>
  <si>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</si>
  <si>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</si>
  <si>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</si>
  <si>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</si>
  <si>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</si>
  <si>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</si>
  <si>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</si>
  <si>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</si>
  <si>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</si>
  <si>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</si>
  <si>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</si>
  <si>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</si>
  <si>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</si>
  <si>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</si>
  <si>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</si>
  <si>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</si>
  <si>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</si>
  <si>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</si>
  <si>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</si>
  <si>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</si>
  <si>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</si>
  <si>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</si>
  <si>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</si>
  <si>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</si>
  <si>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</si>
  <si>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</si>
  <si>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</si>
  <si>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</si>
  <si>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</si>
  <si>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</si>
  <si>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</si>
  <si>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</si>
  <si>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</si>
  <si>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</si>
  <si>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</si>
  <si>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</si>
  <si>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</si>
  <si>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</si>
  <si>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</si>
  <si>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</si>
  <si>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</si>
  <si>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</si>
  <si>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</si>
  <si>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</si>
  <si>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</si>
  <si>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</si>
  <si>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</si>
  <si>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</si>
  <si>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</si>
  <si>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</si>
  <si>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</si>
  <si>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</si>
  <si>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</si>
  <si>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</si>
  <si>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</si>
  <si>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</si>
  <si>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</si>
  <si>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</si>
  <si>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</si>
  <si>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</si>
  <si>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</si>
  <si>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</si>
  <si>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</si>
  <si>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</si>
  <si>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</si>
  <si>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</si>
  <si>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</si>
  <si>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</si>
  <si>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</si>
  <si>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</si>
  <si>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</si>
  <si>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</si>
  <si>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</si>
  <si>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</si>
  <si>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</si>
  <si>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</si>
  <si>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</si>
  <si>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</si>
  <si>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</si>
  <si>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</si>
  <si>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</si>
  <si>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</si>
  <si>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</si>
  <si>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</si>
  <si>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</si>
  <si>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</si>
  <si>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</si>
  <si>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</si>
  <si>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</si>
  <si>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</si>
  <si>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</si>
  <si>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</si>
  <si>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</si>
  <si>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</si>
  <si>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</si>
  <si>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</si>
  <si>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</si>
  <si>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</si>
  <si>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</si>
  <si>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</si>
  <si>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</si>
  <si>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</si>
  <si>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</si>
  <si>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</si>
  <si>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</si>
  <si>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</si>
  <si>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</si>
  <si>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</si>
  <si>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</si>
  <si>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</si>
  <si>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</si>
  <si>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</si>
  <si>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</si>
  <si>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</si>
  <si>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</si>
  <si>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</si>
  <si>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</si>
  <si>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</si>
  <si>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</si>
  <si>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</si>
  <si>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</si>
  <si>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</si>
  <si>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</si>
  <si>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</si>
  <si>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</si>
  <si>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</si>
  <si>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</si>
  <si>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</si>
  <si>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</si>
  <si>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</si>
  <si>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</si>
  <si>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</si>
  <si>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</si>
  <si>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</si>
  <si>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</si>
  <si>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</si>
  <si>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</si>
  <si>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</si>
  <si>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</si>
  <si>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</si>
  <si>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</si>
  <si>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</si>
  <si>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</si>
  <si>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</si>
  <si>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</si>
  <si>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</si>
  <si>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</si>
  <si>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</si>
  <si>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</si>
  <si>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</si>
  <si>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</si>
  <si>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</si>
  <si>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</si>
  <si>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</si>
  <si>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</si>
  <si>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</si>
  <si>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</si>
  <si>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</si>
  <si>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</si>
  <si>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</si>
  <si>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</si>
  <si>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</si>
  <si>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</si>
  <si>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</si>
  <si>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</si>
  <si>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</si>
  <si>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</si>
  <si>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</si>
  <si>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</si>
  <si>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</si>
  <si>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</si>
  <si>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</si>
  <si>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</si>
  <si>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</si>
  <si>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</si>
  <si>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</si>
  <si>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</si>
  <si>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</si>
  <si>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</si>
  <si>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</si>
  <si>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</si>
  <si>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</si>
  <si>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</si>
  <si>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</si>
  <si>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</si>
  <si>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</si>
  <si>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</si>
  <si>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</si>
  <si>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</si>
  <si>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</si>
  <si>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</si>
  <si>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</si>
  <si>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</si>
  <si>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</si>
  <si>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</si>
  <si>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</si>
  <si>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</si>
  <si>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</si>
  <si>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</si>
  <si>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</si>
  <si>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</si>
  <si>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</si>
  <si>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</si>
  <si>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</si>
  <si>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</si>
  <si>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</si>
  <si>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</si>
  <si>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</si>
  <si>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</si>
  <si>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</si>
  <si>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</si>
  <si>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</si>
  <si>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</si>
  <si>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</si>
  <si>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</si>
  <si>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</si>
  <si>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</si>
  <si>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</si>
  <si>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</si>
  <si>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</si>
  <si>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</si>
  <si>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</si>
  <si>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</si>
  <si>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</si>
  <si>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</si>
  <si>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</si>
  <si>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</si>
  <si>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</si>
  <si>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</si>
  <si>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</si>
  <si>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</si>
  <si>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</si>
  <si>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</si>
  <si>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</si>
  <si>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</si>
  <si>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</si>
  <si>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</si>
  <si>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</si>
  <si>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</si>
  <si>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</si>
  <si>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</si>
  <si>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</si>
  <si>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</si>
  <si>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</si>
  <si>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</si>
  <si>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</si>
  <si>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</si>
  <si>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</si>
  <si>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</si>
  <si>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</si>
  <si>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</si>
  <si>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</si>
  <si>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</si>
  <si>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</si>
  <si>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</si>
  <si>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</si>
  <si>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</si>
  <si>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</si>
  <si>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</si>
  <si>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</si>
  <si>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</si>
  <si>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</si>
  <si>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</si>
  <si>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</si>
  <si>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</si>
  <si>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</si>
  <si>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</si>
  <si>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</si>
  <si>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</si>
  <si>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</si>
  <si>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</si>
  <si>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</si>
  <si>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</si>
  <si>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</si>
  <si>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</si>
  <si>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</si>
  <si>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</si>
  <si>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</si>
  <si>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</si>
  <si>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</si>
  <si>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</si>
  <si>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</si>
  <si>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</si>
  <si>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</si>
  <si>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</si>
  <si>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</si>
  <si>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</si>
  <si>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</si>
  <si>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</si>
  <si>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</si>
  <si>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</si>
  <si>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</si>
  <si>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</si>
  <si>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</si>
  <si>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</si>
  <si>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</si>
  <si>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</si>
  <si>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</si>
  <si>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</si>
  <si>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</si>
  <si>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</si>
  <si>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</si>
  <si>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</si>
  <si>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</si>
  <si>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</si>
  <si>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</si>
  <si>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</si>
  <si>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</si>
  <si>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</si>
  <si>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</si>
  <si>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</si>
  <si>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</si>
  <si>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</si>
  <si>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</si>
  <si>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</si>
  <si>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</si>
  <si>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</si>
  <si>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</si>
  <si>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</si>
  <si>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</si>
  <si>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</si>
  <si>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</si>
  <si>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</si>
  <si>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</si>
  <si>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</si>
  <si>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</si>
  <si>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</si>
  <si>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</si>
  <si>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</si>
  <si>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</si>
  <si>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</si>
  <si>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</si>
  <si>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</si>
  <si>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</si>
  <si>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</si>
  <si>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</si>
  <si>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</si>
  <si>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</si>
  <si>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</si>
  <si>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</si>
  <si>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</si>
  <si>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</si>
  <si>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</si>
  <si>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</si>
  <si>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</si>
  <si>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</si>
  <si>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</si>
  <si>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</si>
  <si>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</si>
  <si>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</si>
  <si>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</si>
  <si>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</si>
  <si>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</si>
  <si>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</si>
  <si>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</si>
  <si>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</si>
  <si>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</si>
  <si>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</si>
  <si>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</si>
  <si>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</si>
  <si>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</si>
  <si>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</si>
  <si>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</si>
  <si>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</si>
  <si>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</si>
  <si>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</si>
  <si>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</si>
  <si>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</si>
  <si>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</si>
  <si>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</si>
  <si>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</si>
  <si>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</si>
  <si>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</si>
  <si>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</si>
  <si>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</si>
  <si>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</si>
  <si>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</si>
  <si>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</si>
  <si>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</si>
  <si>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</si>
  <si>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</si>
  <si>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</si>
  <si>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</si>
  <si>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</si>
  <si>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</si>
  <si>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</si>
  <si>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</si>
  <si>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</si>
  <si>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</si>
  <si>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</si>
  <si>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</si>
  <si>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</si>
  <si>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</si>
  <si>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</si>
  <si>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</si>
  <si>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</si>
  <si>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</si>
  <si>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</si>
  <si>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</si>
  <si>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</si>
  <si>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</si>
  <si>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</si>
  <si>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</si>
  <si>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</si>
  <si>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</si>
  <si>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</si>
  <si>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</si>
  <si>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</si>
  <si>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</si>
  <si>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</si>
  <si>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</si>
  <si>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</si>
  <si>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</si>
  <si>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</si>
  <si>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</si>
  <si>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</si>
  <si>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</si>
  <si>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</si>
  <si>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</si>
  <si>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</si>
  <si>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</si>
  <si>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</si>
  <si>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</si>
  <si>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</si>
  <si>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</si>
  <si>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</si>
  <si>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</si>
  <si>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</si>
  <si>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</si>
  <si>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</si>
  <si>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</si>
  <si>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</si>
  <si>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</si>
  <si>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</si>
  <si>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</si>
  <si>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</si>
  <si>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</si>
  <si>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</si>
  <si>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</si>
  <si>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</si>
  <si>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</si>
  <si>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</si>
  <si>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</si>
  <si>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</si>
  <si>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</si>
  <si>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</si>
  <si>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</si>
  <si>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</si>
  <si>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</si>
  <si>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</si>
  <si>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</si>
  <si>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</si>
  <si>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</si>
  <si>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</si>
  <si>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</si>
  <si>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</si>
  <si>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</si>
  <si>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</si>
  <si>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</si>
  <si>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</si>
  <si>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</si>
  <si>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</si>
  <si>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</si>
  <si>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</si>
  <si>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</si>
  <si>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</si>
  <si>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</si>
  <si>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</si>
  <si>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</si>
  <si>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</si>
  <si>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</si>
  <si>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</si>
  <si>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</si>
  <si>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</si>
  <si>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</si>
  <si>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</si>
  <si>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</si>
  <si>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</si>
  <si>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</si>
  <si>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</si>
  <si>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</si>
  <si>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</si>
  <si>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</si>
  <si>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</si>
  <si>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</si>
  <si>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</si>
  <si>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</si>
  <si>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</si>
  <si>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</si>
  <si>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</si>
  <si>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</si>
  <si>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</si>
  <si>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</si>
  <si>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</si>
  <si>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</si>
  <si>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</si>
  <si>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</si>
  <si>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</si>
  <si>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</si>
  <si>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</si>
  <si>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</si>
  <si>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</si>
  <si>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</si>
  <si>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</si>
  <si>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</si>
  <si>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</si>
  <si>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</si>
  <si>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</si>
  <si>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</si>
  <si>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</si>
  <si>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</si>
  <si>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</si>
  <si>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</si>
  <si>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</si>
  <si>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</si>
  <si>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</si>
  <si>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</si>
  <si>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</si>
  <si>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</si>
  <si>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</si>
  <si>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</si>
  <si>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</si>
  <si>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</si>
  <si>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</si>
  <si>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</si>
  <si>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</si>
  <si>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</si>
  <si>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</si>
  <si>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</si>
  <si>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</si>
  <si>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</si>
  <si>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</si>
  <si>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</si>
  <si>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</si>
  <si>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</si>
  <si>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</si>
  <si>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</si>
  <si>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</si>
  <si>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</si>
  <si>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</si>
  <si>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</si>
  <si>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</si>
  <si>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</si>
  <si>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</si>
  <si>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</si>
  <si>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</si>
  <si>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</si>
  <si>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</si>
  <si>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</si>
  <si>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</si>
  <si>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</si>
  <si>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</si>
  <si>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</si>
  <si>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</si>
  <si>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</si>
  <si>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</si>
  <si>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</si>
  <si>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</si>
  <si>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</si>
  <si>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</si>
  <si>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</si>
  <si>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</si>
  <si>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</si>
  <si>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</si>
  <si>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</si>
  <si>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</si>
  <si>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</si>
  <si>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</si>
  <si>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</si>
  <si>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</si>
  <si>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</si>
  <si>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</si>
  <si>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</si>
  <si>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</si>
  <si>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</si>
  <si>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</si>
  <si>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</si>
  <si>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</si>
  <si>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</si>
  <si>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</si>
  <si>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</si>
  <si>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</si>
  <si>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</si>
  <si>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</si>
  <si>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</si>
  <si>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</si>
  <si>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</si>
  <si>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</si>
  <si>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</si>
  <si>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</si>
  <si>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</si>
  <si>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</si>
  <si>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</si>
  <si>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</si>
  <si>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</si>
  <si>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</si>
  <si>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</si>
  <si>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</si>
  <si>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</si>
  <si>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</si>
  <si>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</si>
  <si>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</si>
  <si>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</si>
  <si>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</si>
  <si>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</si>
  <si>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</si>
  <si>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</si>
  <si>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</si>
  <si>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</si>
  <si>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</si>
  <si>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</si>
  <si>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</si>
  <si>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</si>
  <si>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</si>
  <si>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</si>
  <si>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</si>
  <si>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</si>
  <si>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</si>
  <si>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</si>
  <si>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</si>
  <si>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</si>
  <si>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</si>
  <si>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</si>
  <si>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</si>
  <si>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</si>
  <si>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</si>
  <si>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</si>
  <si>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</si>
  <si>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</si>
  <si>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</si>
  <si>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</si>
  <si>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</si>
  <si>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</si>
  <si>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</si>
  <si>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</si>
  <si>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</si>
  <si>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</si>
  <si>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</si>
  <si>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</si>
  <si>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</si>
  <si>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</si>
  <si>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</si>
  <si>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</si>
  <si>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</si>
  <si>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</si>
  <si>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</si>
  <si>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</si>
  <si>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</si>
  <si>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</si>
  <si>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</si>
  <si>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</si>
  <si>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</si>
  <si>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</si>
  <si>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</si>
  <si>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</si>
  <si>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</si>
  <si>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</si>
  <si>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</si>
  <si>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</si>
  <si>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</si>
  <si>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</si>
  <si>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</si>
  <si>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</si>
  <si>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</si>
  <si>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</si>
  <si>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</si>
  <si>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</si>
  <si>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</si>
  <si>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</si>
  <si>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</si>
  <si>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</si>
  <si>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</si>
  <si>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</si>
  <si>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</si>
  <si>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</si>
  <si>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</si>
  <si>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</si>
  <si>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</si>
  <si>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</si>
  <si>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</si>
  <si>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</si>
  <si>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</si>
  <si>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</si>
  <si>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</si>
  <si>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</si>
  <si>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</si>
  <si>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</si>
  <si>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</si>
  <si>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</si>
  <si>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</si>
  <si>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</si>
  <si>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</si>
  <si>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</si>
  <si>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</si>
  <si>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</si>
  <si>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</si>
  <si>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</si>
  <si>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</si>
  <si>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</si>
  <si>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</si>
  <si>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</si>
  <si>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</si>
  <si>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</si>
  <si>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</si>
  <si>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</si>
  <si>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</si>
  <si>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</si>
  <si>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</si>
  <si>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</si>
  <si>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</si>
  <si>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</si>
  <si>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</si>
  <si>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</si>
  <si>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</si>
  <si>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</si>
  <si>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</si>
  <si>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</si>
  <si>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</si>
  <si>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</si>
  <si>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</si>
  <si>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</si>
  <si>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</si>
  <si>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</si>
  <si>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</si>
  <si>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</si>
  <si>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</si>
  <si>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</si>
  <si>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</si>
  <si>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</si>
  <si>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</si>
  <si>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</si>
  <si>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</si>
  <si>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</si>
  <si>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</si>
  <si>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</si>
  <si>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</si>
  <si>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</si>
  <si>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</si>
  <si>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</si>
  <si>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</si>
  <si>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</si>
  <si>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</si>
  <si>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</si>
  <si>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</si>
  <si>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</si>
  <si>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</si>
  <si>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</si>
  <si>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</si>
  <si>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</si>
  <si>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</si>
  <si>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</si>
  <si>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</si>
  <si>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</si>
  <si>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</si>
  <si>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</si>
  <si>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</si>
  <si>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</si>
  <si>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</si>
  <si>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</si>
  <si>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</si>
  <si>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</si>
  <si>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</si>
  <si>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</si>
  <si>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</si>
  <si>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</si>
  <si>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</si>
  <si>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</si>
  <si>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</si>
  <si>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</si>
  <si>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</si>
  <si>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</si>
  <si>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</si>
  <si>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</si>
  <si>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</si>
  <si>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</si>
  <si>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</si>
  <si>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</si>
  <si>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</si>
  <si>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</si>
  <si>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</si>
  <si>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</si>
  <si>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</si>
  <si>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</si>
  <si>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</si>
  <si>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</si>
  <si>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</si>
  <si>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</si>
  <si>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</si>
  <si>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</si>
  <si>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</si>
  <si>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</si>
  <si>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</si>
  <si>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</si>
  <si>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</si>
  <si>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</si>
  <si>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</si>
  <si>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</si>
  <si>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</si>
  <si>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</si>
  <si>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</si>
  <si>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</si>
  <si>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</si>
  <si>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</si>
  <si>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</si>
  <si>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</si>
  <si>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</si>
  <si>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</si>
  <si>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</si>
  <si>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</si>
  <si>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</si>
  <si>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</si>
  <si>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</si>
  <si>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</si>
  <si>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</si>
  <si>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</si>
  <si>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</si>
  <si>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</si>
  <si>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</si>
  <si>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</si>
  <si>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</si>
  <si>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</si>
  <si>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</si>
  <si>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</si>
  <si>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</si>
  <si>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</si>
  <si>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</si>
  <si>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</si>
  <si>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</si>
  <si>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</si>
  <si>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</si>
  <si>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</si>
  <si>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</si>
  <si>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</si>
  <si>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</si>
  <si>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</si>
  <si>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</si>
  <si>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</si>
  <si>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</si>
  <si>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</si>
  <si>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</si>
  <si>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</si>
  <si>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</si>
  <si>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</si>
  <si>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</si>
  <si>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</si>
  <si>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</si>
  <si>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</si>
  <si>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</si>
  <si>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</si>
  <si>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</si>
  <si>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</si>
  <si>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</si>
  <si>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</si>
  <si>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</si>
  <si>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</si>
  <si>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</si>
  <si>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</si>
  <si>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</si>
  <si>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</si>
  <si>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</si>
  <si>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</si>
  <si>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</si>
  <si>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</si>
  <si>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</si>
  <si>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</si>
  <si>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</si>
  <si>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</si>
  <si>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</si>
  <si>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</si>
  <si>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</si>
  <si>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</si>
  <si>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</si>
  <si>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</si>
  <si>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</si>
  <si>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</si>
  <si>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</si>
  <si>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</si>
  <si>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</si>
  <si>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</si>
  <si>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</si>
  <si>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</si>
  <si>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</si>
  <si>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</si>
  <si>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</si>
  <si>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</si>
  <si>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</si>
  <si>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</si>
  <si>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</si>
  <si>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</si>
  <si>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</si>
  <si>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</si>
  <si>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</si>
  <si>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</si>
  <si>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</si>
  <si>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</si>
  <si>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</si>
  <si>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</si>
  <si>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</si>
  <si>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</si>
  <si>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</si>
  <si>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</si>
  <si>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</si>
  <si>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</si>
  <si>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</si>
  <si>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</si>
  <si>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</si>
  <si>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</si>
  <si>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</si>
  <si>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</si>
  <si>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</si>
  <si>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</si>
  <si>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</si>
  <si>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</si>
  <si>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</si>
  <si>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</si>
  <si>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</si>
  <si>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</si>
  <si>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</si>
  <si>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</si>
  <si>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</si>
  <si>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</si>
  <si>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</si>
  <si>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</si>
  <si>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</si>
  <si>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</si>
  <si>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</si>
  <si>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</si>
  <si>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</si>
  <si>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</si>
  <si>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</si>
  <si>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</si>
  <si>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</si>
  <si>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</si>
  <si>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</si>
  <si>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</si>
  <si>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</si>
  <si>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</si>
  <si>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</si>
  <si>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</si>
  <si>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</si>
  <si>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</si>
  <si>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</si>
  <si>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</si>
  <si>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</si>
  <si>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</si>
  <si>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</si>
  <si>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</si>
  <si>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</si>
  <si>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</si>
  <si>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</si>
  <si>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</si>
  <si>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</si>
  <si>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</si>
  <si>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</si>
  <si>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</si>
  <si>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</si>
  <si>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</si>
  <si>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</si>
  <si>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</si>
  <si>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</si>
  <si>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</si>
  <si>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</si>
  <si>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</si>
  <si>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</si>
  <si>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</si>
  <si>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</si>
  <si>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</si>
  <si>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</si>
  <si>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</si>
  <si>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</si>
  <si>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</si>
  <si>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</si>
  <si>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</si>
  <si>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</si>
  <si>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</si>
  <si>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</si>
  <si>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</si>
  <si>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</si>
  <si>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</si>
  <si>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</si>
  <si>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</si>
  <si>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</si>
  <si>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</si>
  <si>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</si>
  <si>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</si>
  <si>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</si>
  <si>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</si>
  <si>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</si>
  <si>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</si>
  <si>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</si>
  <si>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</si>
  <si>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</si>
  <si>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</si>
  <si>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</si>
  <si>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</si>
  <si>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</si>
  <si>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</si>
  <si>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</si>
  <si>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</si>
  <si>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</si>
  <si>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</si>
  <si>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</si>
  <si>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</si>
  <si>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</si>
  <si>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</si>
  <si>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</si>
  <si>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</si>
  <si>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</si>
  <si>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</si>
  <si>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</si>
  <si>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</si>
  <si>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</si>
  <si>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</si>
  <si>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</si>
  <si>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</si>
  <si>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</si>
  <si>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</si>
  <si>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</si>
  <si>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</si>
  <si>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</si>
  <si>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</si>
  <si>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</si>
  <si>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</si>
  <si>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</si>
  <si>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</si>
  <si>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</si>
  <si>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</si>
  <si>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</si>
  <si>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</si>
  <si>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</si>
  <si>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</si>
  <si>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</si>
  <si>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</si>
  <si>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</si>
  <si>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</si>
  <si>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</si>
  <si>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</si>
  <si>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</si>
  <si>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</si>
  <si>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</si>
  <si>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</si>
  <si>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</si>
  <si>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</si>
  <si>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</si>
  <si>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</si>
  <si>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</si>
  <si>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</si>
  <si>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</si>
  <si>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</si>
  <si>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</si>
  <si>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</si>
  <si>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</si>
  <si>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</si>
  <si>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</si>
  <si>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</si>
  <si>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</si>
  <si>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</si>
  <si>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</si>
  <si>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</si>
  <si>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</si>
  <si>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</si>
  <si>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</si>
  <si>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</si>
  <si>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</si>
  <si>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</si>
  <si>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</si>
  <si>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</si>
  <si>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</si>
  <si>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</si>
  <si>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</si>
  <si>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</si>
  <si>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</si>
  <si>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</si>
  <si>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</si>
  <si>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</si>
  <si>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</si>
  <si>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</si>
  <si>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</si>
  <si>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</si>
  <si>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</si>
  <si>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</si>
  <si>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</si>
  <si>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</si>
  <si>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</si>
  <si>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</si>
  <si>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</si>
  <si>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</si>
  <si>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</si>
  <si>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</si>
  <si>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</si>
  <si>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</si>
  <si>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</si>
  <si>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</si>
  <si>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</si>
  <si>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</si>
  <si>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</si>
  <si>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</si>
  <si>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</si>
  <si>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</si>
  <si>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</si>
  <si>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</si>
  <si>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</si>
  <si>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</si>
  <si>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</si>
  <si>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</si>
  <si>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</si>
  <si>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</si>
  <si>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</si>
  <si>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</si>
  <si>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</si>
  <si>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</si>
  <si>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</si>
  <si>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</si>
  <si>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</si>
  <si>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</si>
  <si>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</si>
  <si>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</si>
  <si>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</si>
  <si>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</si>
  <si>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</si>
  <si>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</si>
  <si>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</si>
  <si>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</si>
  <si>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</si>
  <si>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</si>
  <si>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</si>
  <si>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</si>
  <si>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</si>
  <si>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</si>
  <si>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</si>
  <si>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</si>
  <si>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</si>
  <si>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</si>
  <si>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</si>
  <si>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</si>
  <si>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</si>
  <si>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</si>
  <si>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</si>
  <si>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</si>
  <si>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</si>
  <si>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</si>
  <si>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</si>
  <si>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</si>
  <si>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</si>
  <si>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</si>
  <si>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</si>
  <si>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</si>
  <si>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</si>
  <si>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</si>
  <si>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</si>
  <si>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</si>
  <si>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</si>
  <si>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</si>
  <si>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</si>
  <si>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</si>
  <si>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</si>
  <si>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</si>
  <si>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</si>
  <si>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</si>
  <si>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</si>
  <si>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</si>
  <si>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</si>
  <si>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</si>
  <si>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</si>
  <si>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</si>
  <si>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</si>
  <si>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</si>
  <si>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</si>
  <si>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</si>
  <si>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</si>
  <si>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</si>
  <si>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</si>
  <si>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</si>
  <si>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</si>
  <si>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</si>
  <si>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</si>
  <si>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</si>
  <si>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</si>
  <si>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</si>
  <si>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</si>
  <si>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</si>
  <si>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</si>
  <si>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</si>
  <si>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</si>
  <si>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</si>
  <si>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</si>
  <si>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</si>
  <si>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</si>
  <si>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</si>
  <si>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</si>
  <si>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</si>
  <si>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</si>
  <si>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</si>
  <si>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</si>
  <si>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</si>
  <si>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</si>
  <si>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</si>
  <si>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</si>
  <si>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</si>
  <si>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</si>
  <si>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</si>
  <si>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</si>
  <si>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</si>
  <si>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</si>
  <si>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</si>
  <si>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</si>
  <si>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</si>
  <si>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</si>
  <si>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</si>
  <si>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</si>
  <si>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</si>
  <si>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</si>
  <si>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</si>
  <si>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</si>
  <si>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</si>
  <si>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</si>
  <si>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</si>
  <si>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</si>
  <si>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</si>
  <si>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</si>
  <si>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</si>
  <si>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</si>
  <si>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</si>
  <si>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</si>
  <si>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</si>
  <si>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</si>
  <si>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</si>
  <si>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</si>
  <si>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</si>
  <si>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</si>
  <si>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</si>
  <si>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</si>
  <si>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</si>
  <si>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</si>
  <si>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</si>
  <si>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</si>
  <si>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</si>
  <si>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</si>
  <si>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</si>
  <si>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</si>
  <si>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</si>
  <si>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</si>
  <si>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</si>
  <si>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</si>
  <si>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</si>
  <si>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</si>
  <si>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</si>
  <si>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</si>
  <si>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</si>
  <si>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</si>
  <si>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</si>
  <si>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</si>
  <si>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</si>
  <si>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</si>
  <si>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</si>
  <si>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</si>
  <si>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</si>
  <si>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</si>
  <si>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</si>
  <si>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</si>
  <si>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</si>
  <si>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</si>
  <si>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</si>
  <si>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</si>
  <si>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</si>
  <si>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</si>
  <si>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</si>
  <si>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</si>
  <si>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</si>
  <si>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</si>
  <si>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</si>
  <si>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</si>
  <si>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</si>
  <si>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</si>
  <si>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</si>
  <si>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</si>
  <si>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</si>
  <si>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</si>
  <si>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</si>
  <si>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</si>
  <si>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</si>
  <si>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</si>
  <si>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</si>
  <si>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</si>
  <si>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</si>
  <si>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</si>
  <si>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</si>
  <si>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</si>
  <si>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</si>
  <si>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</si>
  <si>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</si>
  <si>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</si>
  <si>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</si>
  <si>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</si>
  <si>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</si>
  <si>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</si>
  <si>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</si>
  <si>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</si>
  <si>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</si>
  <si>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</si>
  <si>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</si>
  <si>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</si>
  <si>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</si>
  <si>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</si>
  <si>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</si>
  <si>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</si>
  <si>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</si>
  <si>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</si>
  <si>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</si>
  <si>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</si>
  <si>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</si>
  <si>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</si>
  <si>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</si>
  <si>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</si>
  <si>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</si>
  <si>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</si>
  <si>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</si>
  <si>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</si>
  <si>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</si>
  <si>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</si>
  <si>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</si>
  <si>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</si>
  <si>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</si>
  <si>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</si>
  <si>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</si>
  <si>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</si>
  <si>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</si>
  <si>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</si>
  <si>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</si>
  <si>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</si>
  <si>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</si>
  <si>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</si>
  <si>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</si>
  <si>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</si>
  <si>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</si>
  <si>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</si>
  <si>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</si>
  <si>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</si>
  <si>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</si>
  <si>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</si>
  <si>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</si>
  <si>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</si>
  <si>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</si>
  <si>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</si>
  <si>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</si>
  <si>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</si>
  <si>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</si>
  <si>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</si>
  <si>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</si>
  <si>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</si>
  <si>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</si>
  <si>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</si>
  <si>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</si>
  <si>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</si>
  <si>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</si>
  <si>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</si>
  <si>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</si>
  <si>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</si>
  <si>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</si>
  <si>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</si>
  <si>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</si>
  <si>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</si>
  <si>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</si>
  <si>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</si>
  <si>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</si>
  <si>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</si>
  <si>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</si>
  <si>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</si>
  <si>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</si>
  <si>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</si>
  <si>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</si>
  <si>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</si>
  <si>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</si>
  <si>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</si>
  <si>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</si>
  <si>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</si>
  <si>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</si>
  <si>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</si>
  <si>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</si>
  <si>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</si>
  <si>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</si>
  <si>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</si>
  <si>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</si>
  <si>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</si>
  <si>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</si>
  <si>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</si>
  <si>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</si>
  <si>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</si>
  <si>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</si>
  <si>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</si>
  <si>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</si>
  <si>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</si>
  <si>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</si>
  <si>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</si>
  <si>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</si>
  <si>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</si>
  <si>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</si>
  <si>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</si>
  <si>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</si>
  <si>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</si>
  <si>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</si>
  <si>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</si>
  <si>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</si>
  <si>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</si>
  <si>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</si>
  <si>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</si>
  <si>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</si>
  <si>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</si>
  <si>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</si>
  <si>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</si>
  <si>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</si>
  <si>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</si>
  <si>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</si>
  <si>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</si>
  <si>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</si>
  <si>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</si>
  <si>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</si>
  <si>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</si>
  <si>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</si>
  <si>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</si>
  <si>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</si>
  <si>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</si>
  <si>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</si>
  <si>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</si>
  <si>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</si>
  <si>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</si>
  <si>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</si>
  <si>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</si>
  <si>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</si>
  <si>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</si>
  <si>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</si>
  <si>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</si>
  <si>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</si>
  <si>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</si>
  <si>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</si>
  <si>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</si>
  <si>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</si>
  <si>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</si>
  <si>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</si>
  <si>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</si>
  <si>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</si>
  <si>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</si>
  <si>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</si>
  <si>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</si>
  <si>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</si>
  <si>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</si>
  <si>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</si>
  <si>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</si>
  <si>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</si>
  <si>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</si>
  <si>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</si>
  <si>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</si>
  <si>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</si>
  <si>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</si>
  <si>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</si>
  <si>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</si>
  <si>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</si>
  <si>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</si>
  <si>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</si>
  <si>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</si>
  <si>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</si>
  <si>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</si>
  <si>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</si>
  <si>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</si>
  <si>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</si>
  <si>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</si>
  <si>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</si>
  <si>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</si>
  <si>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</si>
  <si>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</si>
  <si>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</si>
  <si>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</si>
  <si>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</si>
  <si>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</si>
  <si>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</si>
  <si>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</si>
  <si>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</si>
  <si>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</si>
  <si>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</si>
  <si>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</si>
  <si>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</si>
  <si>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</si>
  <si>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</si>
  <si>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</si>
  <si>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</si>
  <si>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</si>
  <si>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</si>
  <si>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</si>
  <si>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</si>
  <si>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</si>
  <si>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</si>
  <si>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</si>
  <si>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</si>
  <si>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</si>
  <si>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</si>
  <si>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</si>
  <si>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</si>
  <si>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</si>
  <si>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</si>
  <si>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</si>
  <si>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</si>
  <si>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</si>
  <si>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</si>
  <si>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</si>
  <si>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</si>
  <si>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</si>
  <si>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</si>
  <si>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</si>
  <si>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</si>
  <si>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</si>
  <si>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</si>
  <si>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</si>
  <si>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</si>
  <si>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</si>
  <si>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</si>
  <si>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</si>
  <si>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</si>
  <si>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</si>
  <si>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</si>
  <si>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</si>
  <si>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</si>
  <si>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</si>
  <si>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</si>
  <si>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</si>
  <si>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</si>
  <si>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</si>
  <si>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</si>
  <si>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</si>
  <si>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</si>
  <si>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</si>
  <si>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</si>
  <si>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</si>
  <si>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</si>
  <si>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</si>
  <si>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</si>
  <si>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</si>
  <si>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</si>
  <si>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</si>
  <si>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</si>
  <si>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</si>
  <si>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</si>
  <si>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</si>
  <si>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</si>
  <si>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</si>
  <si>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</si>
  <si>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</si>
  <si>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</si>
  <si>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</si>
  <si>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</si>
  <si>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</si>
  <si>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</si>
  <si>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</si>
  <si>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</si>
  <si>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</si>
  <si>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</si>
  <si>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</si>
  <si>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</si>
  <si>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</si>
  <si>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</si>
  <si>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</si>
  <si>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</si>
  <si>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</si>
  <si>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</si>
  <si>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</si>
  <si>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</si>
  <si>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</si>
  <si>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</si>
  <si>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</si>
  <si>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</si>
  <si>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</si>
  <si>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</si>
  <si>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</si>
  <si>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</si>
  <si>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</si>
  <si>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</si>
  <si>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</si>
  <si>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</si>
  <si>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</si>
  <si>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</si>
  <si>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</si>
  <si>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</si>
  <si>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</si>
  <si>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</si>
  <si>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</si>
  <si>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</si>
  <si>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</si>
  <si>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</si>
  <si>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</si>
  <si>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</si>
  <si>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</si>
  <si>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</si>
  <si>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</si>
  <si>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</si>
  <si>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</si>
  <si>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</si>
  <si>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</si>
  <si>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</si>
  <si>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</si>
  <si>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</si>
  <si>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</si>
  <si>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</si>
  <si>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</si>
  <si>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</si>
  <si>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</si>
  <si>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</si>
  <si>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</si>
  <si>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</si>
  <si>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</si>
  <si>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</si>
  <si>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</si>
  <si>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</si>
  <si>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</si>
  <si>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</si>
  <si>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</si>
  <si>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</si>
  <si>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</si>
  <si>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</si>
  <si>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</si>
  <si>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</si>
  <si>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</si>
  <si>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</si>
  <si>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</si>
  <si>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</si>
  <si>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</si>
  <si>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</si>
  <si>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</si>
  <si>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</si>
  <si>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</si>
  <si>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</si>
  <si>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</si>
  <si>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</si>
  <si>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</si>
  <si>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</si>
  <si>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</si>
  <si>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</si>
  <si>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</si>
  <si>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</si>
  <si>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</si>
  <si>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</si>
  <si>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</si>
  <si>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</si>
  <si>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</si>
  <si>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</si>
  <si>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</si>
  <si>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</si>
  <si>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</si>
  <si>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</si>
  <si>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</si>
  <si>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</si>
  <si>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</si>
  <si>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</si>
  <si>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</si>
  <si>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</si>
  <si>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</si>
  <si>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</si>
  <si>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</si>
  <si>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</si>
  <si>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</si>
  <si>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</si>
  <si>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</si>
  <si>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</si>
  <si>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</si>
  <si>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</si>
  <si>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</si>
  <si>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</si>
  <si>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</si>
  <si>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</si>
  <si>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</si>
  <si>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</si>
  <si>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</si>
  <si>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</si>
  <si>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</si>
  <si>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</si>
  <si>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</si>
  <si>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</si>
  <si>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</si>
  <si>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</si>
  <si>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</si>
  <si>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</si>
  <si>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</si>
  <si>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</si>
  <si>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</si>
  <si>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</si>
  <si>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</si>
  <si>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</si>
  <si>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</si>
  <si>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</si>
  <si>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</si>
  <si>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</si>
  <si>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</si>
  <si>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</si>
  <si>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</si>
  <si>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</si>
  <si>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</si>
  <si>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</si>
  <si>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</si>
  <si>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</si>
  <si>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</si>
  <si>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</si>
  <si>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</si>
  <si>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</si>
  <si>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</si>
  <si>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</si>
  <si>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</si>
  <si>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</si>
  <si>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</si>
  <si>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</si>
  <si>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</si>
  <si>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</si>
  <si>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</si>
  <si>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</si>
  <si>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</si>
  <si>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</si>
  <si>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</si>
  <si>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</si>
  <si>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</si>
  <si>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</si>
  <si>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</si>
  <si>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</si>
  <si>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</si>
  <si>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</si>
  <si>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</si>
  <si>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</si>
  <si>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</si>
  <si>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</si>
  <si>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</si>
  <si>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</si>
  <si>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</si>
  <si>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</si>
  <si>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</si>
  <si>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</si>
  <si>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</si>
  <si>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</si>
  <si>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</si>
  <si>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</si>
  <si>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</si>
  <si>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</si>
  <si>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</si>
  <si>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</si>
  <si>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</si>
  <si>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</si>
  <si>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</si>
  <si>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</si>
  <si>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</si>
  <si>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</si>
  <si>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</si>
  <si>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</si>
  <si>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</si>
  <si>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</si>
  <si>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</si>
  <si>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</si>
  <si>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</si>
  <si>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</si>
  <si>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</si>
  <si>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</si>
  <si>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</si>
  <si>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</si>
  <si>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</si>
  <si>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</si>
  <si>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</si>
  <si>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</si>
  <si>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</si>
  <si>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</si>
  <si>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</si>
  <si>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</si>
  <si>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</si>
  <si>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</si>
  <si>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</si>
  <si>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</si>
  <si>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</si>
  <si>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</si>
  <si>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</si>
  <si>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</si>
  <si>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</si>
  <si>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</si>
  <si>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</si>
  <si>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</si>
  <si>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</si>
  <si>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</si>
  <si>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</si>
  <si>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</si>
  <si>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</si>
  <si>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</si>
  <si>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</si>
  <si>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</si>
  <si>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</si>
  <si>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</si>
  <si>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</si>
  <si>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</si>
  <si>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</si>
  <si>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</si>
  <si>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</si>
  <si>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</si>
  <si>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</si>
  <si>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</si>
  <si>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</si>
  <si>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</si>
  <si>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</si>
  <si>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</si>
  <si>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</si>
  <si>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</si>
  <si>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</si>
  <si>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</si>
  <si>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</si>
  <si>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</si>
  <si>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</si>
  <si>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</si>
  <si>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</si>
  <si>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</si>
  <si>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</si>
  <si>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</si>
  <si>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</si>
  <si>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</si>
  <si>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</si>
  <si>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</si>
  <si>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</si>
  <si>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</si>
  <si>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</si>
  <si>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</si>
  <si>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</si>
  <si>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</si>
  <si>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</si>
  <si>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</si>
  <si>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</si>
  <si>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</si>
  <si>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</si>
  <si>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</si>
  <si>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</si>
  <si>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</si>
  <si>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</si>
  <si>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</si>
  <si>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</si>
  <si>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</si>
  <si>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</si>
  <si>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</si>
  <si>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</si>
  <si>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</si>
  <si>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</si>
  <si>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</si>
  <si>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</si>
  <si>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</si>
  <si>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</si>
  <si>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</si>
  <si>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</si>
  <si>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</si>
  <si>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</si>
  <si>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</si>
  <si>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</si>
  <si>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</si>
  <si>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</si>
  <si>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</si>
  <si>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</si>
  <si>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</si>
  <si>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</si>
  <si>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</si>
  <si>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</si>
  <si>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</si>
  <si>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</si>
  <si>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</si>
  <si>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</si>
  <si>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</si>
  <si>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</si>
  <si>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</si>
  <si>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</si>
  <si>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</si>
  <si>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</si>
  <si>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</si>
  <si>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</si>
  <si>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</si>
  <si>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</si>
  <si>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</si>
  <si>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</si>
  <si>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</si>
  <si>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</si>
  <si>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</si>
  <si>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</si>
  <si>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</si>
  <si>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</si>
  <si>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</si>
  <si>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</si>
  <si>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</si>
  <si>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</si>
  <si>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</si>
  <si>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</si>
  <si>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</si>
  <si>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</si>
  <si>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</si>
  <si>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</si>
  <si>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</si>
  <si>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</si>
  <si>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</si>
  <si>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</si>
  <si>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</si>
  <si>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</si>
  <si>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</si>
  <si>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</si>
  <si>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</si>
  <si>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</si>
  <si>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</si>
  <si>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</si>
  <si>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</si>
  <si>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</si>
  <si>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</si>
  <si>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</si>
  <si>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</si>
  <si>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</si>
  <si>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</si>
  <si>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</si>
  <si>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</si>
  <si>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</si>
  <si>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</si>
  <si>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</si>
  <si>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</si>
  <si>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</si>
  <si>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</si>
  <si>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</si>
  <si>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</si>
  <si>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</si>
  <si>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</si>
  <si>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</si>
  <si>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</si>
  <si>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</si>
  <si>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</si>
  <si>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</si>
  <si>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</si>
  <si>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</si>
  <si>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</si>
  <si>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</si>
  <si>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</si>
  <si>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</si>
  <si>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</si>
  <si>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</si>
  <si>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</si>
  <si>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</si>
  <si>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</si>
  <si>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</si>
  <si>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</si>
  <si>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</si>
  <si>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</si>
  <si>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</si>
  <si>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</si>
  <si>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</si>
  <si>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</si>
  <si>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</si>
  <si>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</si>
  <si>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</si>
  <si>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</si>
  <si>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</si>
  <si>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</si>
  <si>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</si>
  <si>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</si>
  <si>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</si>
  <si>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</si>
  <si>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</si>
  <si>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</si>
  <si>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</si>
  <si>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</si>
  <si>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</si>
  <si>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</si>
  <si>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</si>
  <si>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</si>
  <si>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</si>
  <si>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</si>
  <si>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</si>
  <si>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</si>
  <si>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</si>
  <si>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</si>
  <si>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</si>
  <si>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</si>
  <si>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</si>
  <si>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</si>
  <si>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</si>
  <si>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</si>
  <si>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</si>
  <si>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</si>
  <si>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</si>
  <si>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</si>
  <si>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</si>
  <si>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</si>
  <si>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</si>
  <si>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</si>
  <si>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</si>
  <si>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</si>
  <si>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</si>
  <si>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</si>
  <si>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</si>
  <si>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</si>
  <si>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</si>
  <si>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</si>
  <si>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</si>
  <si>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</si>
  <si>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</si>
  <si>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</si>
  <si>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</si>
  <si>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</si>
  <si>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</si>
  <si>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</si>
  <si>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</si>
  <si>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</si>
  <si>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</si>
  <si>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</si>
  <si>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</si>
  <si>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</si>
  <si>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</si>
  <si>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</si>
  <si>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</si>
  <si>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</si>
  <si>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</si>
  <si>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</si>
  <si>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</si>
  <si>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</si>
  <si>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</si>
  <si>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</si>
  <si>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</si>
  <si>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</si>
  <si>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</si>
  <si>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</si>
  <si>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</si>
  <si>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</si>
  <si>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</si>
  <si>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</si>
  <si>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</si>
  <si>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</si>
  <si>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</si>
  <si>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</si>
  <si>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</si>
  <si>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</si>
  <si>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</si>
  <si>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</si>
  <si>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</si>
  <si>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</si>
  <si>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</si>
  <si>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</si>
  <si>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</si>
  <si>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</si>
  <si>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</si>
  <si>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</si>
  <si>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</si>
  <si>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</si>
  <si>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</si>
  <si>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</si>
  <si>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</si>
  <si>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</si>
  <si>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</si>
  <si>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</si>
  <si>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</si>
  <si>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</si>
  <si>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</si>
  <si>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</si>
  <si>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</si>
  <si>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</si>
  <si>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</si>
  <si>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</si>
  <si>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</si>
  <si>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</si>
  <si>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</si>
  <si>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</si>
  <si>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</si>
  <si>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</si>
  <si>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</si>
  <si>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</si>
  <si>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</si>
  <si>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</si>
  <si>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</si>
  <si>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</si>
  <si>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</si>
  <si>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</si>
  <si>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</si>
  <si>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</si>
  <si>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</si>
  <si>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</si>
  <si>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</si>
  <si>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</si>
  <si>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</si>
  <si>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</si>
  <si>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</si>
  <si>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</si>
  <si>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</si>
  <si>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</si>
  <si>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</si>
  <si>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</si>
  <si>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</si>
  <si>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</si>
  <si>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</si>
  <si>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</si>
  <si>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</si>
  <si>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</si>
  <si>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</si>
  <si>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</si>
  <si>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</si>
  <si>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</si>
  <si>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</si>
  <si>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</si>
  <si>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</si>
  <si>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</si>
  <si>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</si>
  <si>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</si>
  <si>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</si>
  <si>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</si>
  <si>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</si>
  <si>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</si>
  <si>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</si>
  <si>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</si>
  <si>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</si>
  <si>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</si>
  <si>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</si>
  <si>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</si>
  <si>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</si>
  <si>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</si>
  <si>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</si>
  <si>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</si>
  <si>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</si>
  <si>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</si>
  <si>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</si>
  <si>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</si>
  <si>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</si>
  <si>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</si>
  <si>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</si>
  <si>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</si>
  <si>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</si>
  <si>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</si>
  <si>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</si>
  <si>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</si>
  <si>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</si>
  <si>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</si>
  <si>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</si>
  <si>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</si>
  <si>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</si>
  <si>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</si>
  <si>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</si>
  <si>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</si>
  <si>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</si>
  <si>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</si>
  <si>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</si>
  <si>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</si>
  <si>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</si>
  <si>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</si>
  <si>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</si>
  <si>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</si>
  <si>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</si>
  <si>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</si>
  <si>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</si>
  <si>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</si>
  <si>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</si>
  <si>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</si>
  <si>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</si>
  <si>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</si>
  <si>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</si>
  <si>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</si>
  <si>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</si>
  <si>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</si>
  <si>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</si>
  <si>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</si>
  <si>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</si>
  <si>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</si>
  <si>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</si>
  <si>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</si>
  <si>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</si>
  <si>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</si>
  <si>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</si>
  <si>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</si>
  <si>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</si>
  <si>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</si>
  <si>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</si>
  <si>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</si>
  <si>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</si>
  <si>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</si>
  <si>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</si>
  <si>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</si>
  <si>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</si>
  <si>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</si>
  <si>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</si>
  <si>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</si>
  <si>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</si>
  <si>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</si>
  <si>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</si>
  <si>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</si>
  <si>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</si>
  <si>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</si>
  <si>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</si>
  <si>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</si>
  <si>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</si>
  <si>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</si>
  <si>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</si>
  <si>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</si>
  <si>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</si>
  <si>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</si>
  <si>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</si>
  <si>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</si>
  <si>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</si>
  <si>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</si>
  <si>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</si>
  <si>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</si>
  <si>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</si>
  <si>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</si>
  <si>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</si>
  <si>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</si>
  <si>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</si>
  <si>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</si>
  <si>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</si>
  <si>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</si>
  <si>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</si>
  <si>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</si>
  <si>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</si>
  <si>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</si>
  <si>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</si>
  <si>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</si>
  <si>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</si>
  <si>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</si>
  <si>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</si>
  <si>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</si>
  <si>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</si>
  <si>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</si>
  <si>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</si>
  <si>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</si>
  <si>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</si>
  <si>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</si>
  <si>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</si>
  <si>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</si>
  <si>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</si>
  <si>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</si>
  <si>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</si>
  <si>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</si>
  <si>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</si>
  <si>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</si>
  <si>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</si>
  <si>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</si>
  <si>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</si>
  <si>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</si>
  <si>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</si>
  <si>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</si>
  <si>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</si>
  <si>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</si>
  <si>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</si>
  <si>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</si>
  <si>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</si>
  <si>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</si>
  <si>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</si>
  <si>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</si>
  <si>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</si>
  <si>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</si>
  <si>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</si>
  <si>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</si>
  <si>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</si>
  <si>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</si>
  <si>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</si>
  <si>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</si>
  <si>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</si>
  <si>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</si>
  <si>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</si>
  <si>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</si>
  <si>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</si>
  <si>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</si>
  <si>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</si>
  <si>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</si>
  <si>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</si>
  <si>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</si>
  <si>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</si>
  <si>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</si>
  <si>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</si>
  <si>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</si>
  <si>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</si>
  <si>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</si>
  <si>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</si>
  <si>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</si>
  <si>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</si>
  <si>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</si>
  <si>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</si>
  <si>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</si>
  <si>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</si>
  <si>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</si>
  <si>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</si>
  <si>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</si>
  <si>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</si>
  <si>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</si>
  <si>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</si>
  <si>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</si>
  <si>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</si>
  <si>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</si>
  <si>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</si>
  <si>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</si>
  <si>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</si>
  <si>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</si>
  <si>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</si>
  <si>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</si>
  <si>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</si>
  <si>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</si>
  <si>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</si>
  <si>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</si>
  <si>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</si>
  <si>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</si>
  <si>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</si>
  <si>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</si>
  <si>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</si>
  <si>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</si>
  <si>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</si>
  <si>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</si>
  <si>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</si>
  <si>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</si>
  <si>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</si>
  <si>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</si>
  <si>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</si>
  <si>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</si>
  <si>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</si>
  <si>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</si>
  <si>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</si>
  <si>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</si>
  <si>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</si>
  <si>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</si>
  <si>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</si>
  <si>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</si>
  <si>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</si>
  <si>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</si>
  <si>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</si>
  <si>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</si>
  <si>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</si>
  <si>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</si>
  <si>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</si>
  <si>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</si>
  <si>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</si>
  <si>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</si>
  <si>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</si>
  <si>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</si>
  <si>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</si>
  <si>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</si>
  <si>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</si>
  <si>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</si>
  <si>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</si>
  <si>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</si>
  <si>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</si>
  <si>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</si>
  <si>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</si>
  <si>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</si>
  <si>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</si>
  <si>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</si>
  <si>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</si>
  <si>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</si>
  <si>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</si>
  <si>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</si>
  <si>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</si>
  <si>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</si>
  <si>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</si>
  <si>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</si>
  <si>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</si>
  <si>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</si>
  <si>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</si>
  <si>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</si>
  <si>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</si>
  <si>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</si>
  <si>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</si>
  <si>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</si>
  <si>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</si>
  <si>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</si>
  <si>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</si>
  <si>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</si>
  <si>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</si>
  <si>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</si>
  <si>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</si>
  <si>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</si>
  <si>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</si>
  <si>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</si>
  <si>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</si>
  <si>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</si>
  <si>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</si>
  <si>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</si>
  <si>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</si>
  <si>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</si>
  <si>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</si>
  <si>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</si>
  <si>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</si>
  <si>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</si>
  <si>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</si>
  <si>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</si>
  <si>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</si>
  <si>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</si>
  <si>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</si>
  <si>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</si>
  <si>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</si>
  <si>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</si>
  <si>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</si>
  <si>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</si>
  <si>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</si>
  <si>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</si>
  <si>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</si>
  <si>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</si>
  <si>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</si>
  <si>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</si>
  <si>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</si>
  <si>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</si>
  <si>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</si>
  <si>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</si>
  <si>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</si>
  <si>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</si>
  <si>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</si>
  <si>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</si>
  <si>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</si>
  <si>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</si>
  <si>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</si>
  <si>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</si>
  <si>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</si>
  <si>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</si>
  <si>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</si>
  <si>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</si>
  <si>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</si>
  <si>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</si>
  <si>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</si>
  <si>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</si>
  <si>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</si>
  <si>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</si>
  <si>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</si>
  <si>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</si>
  <si>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</si>
  <si>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</si>
  <si>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</si>
  <si>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</si>
  <si>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</si>
  <si>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</si>
  <si>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</si>
  <si>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</si>
  <si>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</si>
  <si>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</si>
  <si>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</si>
  <si>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</si>
  <si>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</si>
  <si>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</si>
  <si>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</si>
  <si>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</si>
  <si>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</si>
  <si>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</si>
  <si>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</si>
  <si>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</si>
  <si>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</si>
  <si>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</si>
  <si>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</si>
  <si>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</si>
  <si>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</si>
  <si>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</si>
  <si>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</si>
  <si>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</si>
  <si>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</si>
  <si>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</si>
  <si>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</si>
  <si>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</si>
  <si>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</si>
  <si>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</si>
  <si>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</si>
  <si>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</si>
  <si>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</si>
  <si>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</si>
  <si>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</si>
  <si>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</si>
  <si>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</si>
  <si>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</si>
  <si>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</si>
  <si>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</si>
  <si>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</si>
  <si>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</si>
  <si>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</si>
  <si>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</si>
  <si>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</si>
  <si>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</si>
  <si>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</si>
  <si>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</si>
  <si>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</si>
  <si>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</si>
  <si>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</si>
  <si>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</si>
  <si>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</si>
  <si>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</si>
  <si>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</si>
  <si>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</si>
  <si>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</si>
  <si>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</si>
  <si>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</si>
  <si>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</si>
  <si>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</si>
  <si>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</si>
  <si>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</si>
  <si>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</si>
  <si>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</si>
  <si>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</si>
  <si>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</si>
  <si>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</si>
  <si>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</si>
  <si>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</si>
  <si>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</si>
  <si>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</si>
  <si>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</si>
  <si>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</si>
  <si>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</si>
  <si>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</si>
  <si>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</si>
  <si>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</si>
  <si>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</si>
  <si>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</si>
  <si>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</si>
  <si>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</si>
  <si>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</si>
  <si>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</si>
  <si>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</si>
  <si>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</si>
  <si>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</si>
  <si>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</si>
  <si>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</si>
  <si>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</si>
  <si>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</si>
  <si>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</si>
  <si>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</si>
  <si>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</si>
  <si>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</si>
  <si>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</si>
  <si>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</si>
  <si>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</si>
  <si>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</si>
  <si>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</si>
  <si>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</si>
  <si>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</si>
  <si>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</si>
  <si>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</si>
  <si>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</si>
  <si>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</si>
  <si>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</si>
  <si>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</si>
  <si>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</si>
  <si>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</si>
  <si>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</si>
  <si>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</si>
  <si>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</si>
  <si>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</si>
  <si>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</si>
  <si>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</si>
  <si>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</si>
  <si>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</si>
  <si>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</si>
  <si>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</si>
  <si>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</si>
  <si>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</si>
  <si>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</si>
  <si>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</si>
  <si>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</si>
  <si>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</si>
  <si>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</si>
  <si>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</si>
  <si>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</si>
  <si>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</si>
  <si>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</si>
  <si>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</si>
  <si>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</si>
  <si>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</si>
  <si>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</si>
  <si>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</si>
  <si>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</si>
  <si>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</si>
  <si>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</si>
  <si>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</si>
  <si>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</si>
  <si>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</si>
  <si>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</si>
  <si>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</si>
  <si>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</si>
  <si>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</si>
  <si>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</si>
  <si>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</si>
  <si>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</si>
  <si>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</si>
  <si>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</si>
  <si>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</si>
  <si>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</si>
  <si>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</si>
  <si>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</si>
  <si>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</si>
  <si>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</si>
  <si>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</si>
  <si>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</si>
  <si>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</si>
  <si>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</si>
  <si>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</si>
  <si>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</si>
  <si>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</si>
  <si>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</si>
  <si>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</si>
  <si>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</si>
  <si>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</si>
  <si>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</si>
  <si>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</si>
  <si>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</si>
  <si>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</si>
  <si>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</si>
  <si>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</si>
  <si>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</si>
  <si>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</si>
  <si>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</si>
  <si>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</si>
  <si>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</si>
  <si>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</si>
  <si>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</si>
  <si>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</si>
  <si>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</si>
  <si>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</si>
  <si>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</si>
  <si>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</si>
  <si>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</si>
  <si>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</si>
  <si>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</si>
  <si>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</si>
  <si>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</si>
  <si>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</si>
  <si>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</si>
  <si>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</si>
  <si>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</si>
  <si>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</si>
  <si>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</si>
  <si>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</si>
  <si>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</si>
  <si>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</si>
  <si>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</si>
  <si>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</si>
  <si>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</si>
  <si>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</si>
  <si>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</si>
  <si>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</si>
  <si>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</si>
  <si>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</si>
  <si>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</si>
  <si>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</si>
  <si>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</si>
  <si>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</si>
  <si>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</si>
  <si>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</si>
  <si>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</si>
  <si>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</si>
  <si>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</si>
  <si>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</si>
  <si>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</si>
  <si>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</si>
  <si>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</si>
  <si>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</si>
  <si>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</si>
  <si>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</si>
  <si>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</si>
  <si>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</si>
  <si>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</si>
  <si>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</si>
  <si>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</si>
  <si>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</si>
  <si>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</si>
  <si>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</si>
  <si>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</si>
  <si>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</si>
  <si>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</si>
  <si>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</si>
  <si>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</si>
  <si>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</si>
  <si>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</si>
  <si>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</si>
  <si>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</si>
  <si>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</si>
  <si>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</si>
  <si>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</si>
  <si>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</si>
  <si>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</si>
  <si>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</si>
  <si>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</si>
  <si>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</si>
  <si>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</si>
  <si>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</si>
  <si>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</si>
  <si>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</si>
  <si>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</si>
  <si>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</si>
  <si>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</si>
  <si>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</si>
  <si>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</si>
  <si>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</si>
  <si>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</si>
  <si>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</si>
  <si>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</si>
  <si>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</si>
  <si>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</si>
  <si>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</si>
  <si>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</si>
  <si>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</si>
  <si>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</si>
  <si>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</si>
  <si>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</si>
  <si>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</si>
  <si>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</si>
  <si>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</si>
  <si>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</si>
  <si>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</si>
  <si>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</si>
  <si>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</si>
  <si>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</si>
  <si>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</si>
  <si>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</si>
  <si>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</si>
  <si>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</si>
  <si>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</si>
  <si>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</si>
  <si>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</si>
  <si>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</si>
  <si>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</si>
  <si>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</si>
  <si>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</si>
  <si>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</si>
  <si>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</si>
  <si>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</si>
  <si>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</si>
  <si>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</si>
  <si>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</si>
  <si>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</si>
  <si>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</si>
  <si>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</si>
  <si>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</si>
  <si>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</si>
  <si>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</si>
  <si>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</si>
  <si>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</si>
  <si>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</si>
  <si>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</si>
  <si>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</si>
  <si>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</si>
  <si>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</si>
  <si>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</si>
  <si>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</si>
  <si>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</si>
  <si>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</si>
  <si>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</si>
  <si>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</si>
  <si>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</si>
  <si>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</si>
  <si>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</si>
  <si>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</si>
  <si>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</si>
  <si>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</si>
  <si>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</si>
  <si>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</si>
  <si>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</si>
  <si>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</si>
  <si>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</si>
  <si>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</si>
  <si>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</si>
  <si>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</si>
  <si>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</si>
  <si>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</si>
  <si>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</si>
  <si>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</si>
  <si>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</si>
  <si>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</si>
  <si>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</si>
  <si>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</si>
  <si>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</si>
  <si>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</si>
  <si>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</si>
  <si>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</si>
  <si>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</si>
  <si>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</si>
  <si>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</si>
  <si>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</si>
  <si>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</si>
  <si>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</si>
  <si>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</si>
  <si>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</si>
  <si>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</si>
  <si>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</si>
  <si>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</si>
  <si>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</si>
  <si>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</si>
  <si>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</si>
  <si>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</si>
  <si>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</si>
  <si>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</si>
  <si>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</si>
  <si>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</si>
  <si>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</si>
  <si>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</si>
  <si>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</si>
  <si>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</si>
  <si>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</si>
  <si>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</si>
  <si>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</si>
  <si>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</si>
  <si>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</si>
  <si>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</si>
  <si>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</si>
  <si>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</si>
  <si>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</si>
  <si>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</si>
  <si>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</si>
  <si>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</si>
  <si>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</si>
  <si>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</si>
  <si>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</si>
  <si>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</si>
  <si>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</si>
  <si>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</si>
  <si>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</si>
  <si>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</si>
  <si>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</si>
  <si>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</si>
  <si>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</si>
  <si>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</si>
  <si>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</si>
  <si>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</si>
  <si>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</si>
  <si>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</si>
  <si>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</si>
  <si>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</si>
  <si>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</si>
  <si>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</si>
  <si>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</si>
  <si>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</si>
  <si>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</si>
  <si>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</si>
  <si>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</si>
  <si>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</si>
  <si>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</si>
  <si>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</si>
  <si>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</si>
  <si>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</si>
  <si>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</si>
  <si>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</si>
  <si>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</si>
  <si>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</si>
  <si>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</si>
  <si>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</si>
  <si>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</si>
  <si>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</si>
  <si>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</si>
  <si>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</si>
  <si>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</si>
  <si>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</si>
  <si>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</si>
  <si>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</si>
  <si>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</si>
  <si>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</si>
  <si>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</si>
  <si>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</si>
  <si>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</si>
  <si>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</si>
  <si>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</si>
  <si>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</si>
  <si>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</si>
  <si>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</si>
  <si>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</si>
  <si>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</si>
  <si>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</si>
  <si>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</si>
  <si>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</si>
  <si>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</si>
  <si>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</si>
  <si>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</si>
  <si>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</si>
  <si>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</si>
  <si>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</si>
  <si>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</si>
  <si>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</si>
  <si>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</si>
  <si>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</si>
  <si>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</si>
  <si>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</si>
  <si>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</si>
  <si>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</si>
  <si>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</si>
  <si>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</si>
  <si>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</si>
  <si>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</si>
  <si>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</si>
  <si>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</si>
  <si>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</si>
  <si>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</si>
  <si>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</si>
  <si>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</si>
  <si>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</si>
  <si>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</si>
  <si>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</si>
  <si>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</si>
  <si>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</si>
  <si>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</si>
  <si>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</si>
  <si>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</si>
  <si>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</si>
  <si>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</si>
  <si>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</si>
  <si>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</si>
  <si>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</si>
  <si>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</si>
  <si>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</si>
  <si>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</si>
  <si>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</si>
  <si>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</si>
  <si>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</si>
  <si>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</si>
  <si>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</si>
  <si>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</si>
  <si>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</si>
  <si>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</si>
  <si>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</si>
  <si>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</si>
  <si>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</si>
  <si>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</si>
  <si>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</si>
  <si>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</si>
  <si>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</si>
  <si>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</si>
  <si>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</si>
  <si>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</si>
  <si>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</si>
  <si>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</si>
  <si>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</si>
  <si>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</si>
  <si>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</si>
  <si>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</si>
  <si>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</si>
  <si>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</si>
  <si>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</si>
  <si>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</si>
  <si>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</si>
  <si>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</si>
  <si>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</si>
  <si>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</si>
  <si>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</si>
  <si>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</si>
  <si>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</si>
  <si>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</si>
  <si>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</si>
  <si>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</si>
  <si>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</si>
  <si>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</si>
  <si>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</si>
  <si>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</si>
  <si>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</si>
  <si>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</si>
  <si>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</si>
  <si>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</si>
  <si>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</si>
  <si>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</si>
  <si>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</si>
  <si>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</si>
  <si>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</si>
  <si>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</si>
  <si>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</si>
  <si>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</si>
  <si>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</si>
  <si>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</si>
  <si>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</si>
  <si>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</si>
  <si>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</si>
  <si>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</si>
  <si>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</si>
  <si>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</si>
  <si>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</si>
  <si>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</si>
  <si>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</si>
  <si>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</si>
  <si>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</si>
  <si>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</si>
  <si>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</si>
  <si>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</si>
  <si>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</si>
  <si>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</si>
  <si>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</si>
  <si>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</si>
  <si>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</si>
  <si>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</si>
  <si>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</si>
  <si>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</si>
  <si>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</si>
  <si>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</si>
  <si>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</si>
  <si>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</si>
  <si>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</si>
  <si>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</si>
  <si>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</si>
  <si>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</si>
  <si>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</si>
  <si>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</si>
  <si>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</si>
  <si>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</si>
  <si>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</si>
  <si>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</si>
  <si>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</si>
  <si>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</si>
  <si>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</si>
  <si>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</si>
  <si>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</si>
  <si>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</si>
  <si>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</si>
  <si>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</si>
  <si>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</si>
  <si>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</si>
  <si>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</si>
  <si>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</si>
  <si>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</si>
  <si>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</si>
  <si>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</si>
  <si>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</si>
  <si>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</si>
  <si>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</si>
  <si>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</si>
  <si>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</si>
  <si>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</si>
  <si>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</si>
  <si>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</si>
  <si>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</si>
  <si>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</si>
  <si>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</si>
  <si>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</si>
  <si>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</si>
  <si>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</si>
  <si>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</si>
  <si>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</si>
  <si>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</si>
  <si>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</si>
  <si>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</si>
  <si>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</si>
  <si>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</si>
  <si>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</si>
  <si>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</si>
  <si>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</si>
  <si>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</si>
  <si>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</si>
  <si>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</si>
  <si>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</si>
  <si>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</si>
  <si>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</si>
  <si>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</si>
  <si>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</si>
  <si>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</si>
  <si>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</si>
  <si>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</si>
  <si>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</si>
  <si>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</si>
  <si>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</si>
  <si>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</si>
  <si>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</si>
  <si>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</si>
  <si>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</si>
  <si>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</si>
  <si>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</si>
  <si>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</si>
  <si>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</si>
  <si>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</si>
  <si>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</si>
  <si>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</si>
  <si>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</si>
  <si>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</si>
  <si>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</si>
  <si>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</si>
  <si>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</si>
  <si>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</si>
  <si>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</si>
  <si>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</si>
  <si>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</si>
  <si>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</si>
  <si>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</si>
  <si>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</si>
  <si>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</si>
  <si>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</si>
  <si>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</si>
  <si>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</si>
  <si>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</si>
  <si>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</si>
  <si>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</si>
  <si>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</si>
  <si>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</si>
  <si>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</si>
  <si>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</si>
  <si>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</si>
  <si>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</si>
  <si>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</si>
  <si>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</si>
  <si>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</si>
  <si>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</si>
  <si>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</si>
  <si>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</si>
  <si>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</si>
  <si>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</si>
  <si>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</si>
  <si>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</si>
  <si>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</si>
  <si>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</si>
  <si>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</si>
  <si>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</si>
  <si>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</si>
  <si>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</si>
  <si>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</si>
  <si>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</si>
  <si>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</si>
  <si>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</si>
  <si>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</si>
  <si>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</si>
  <si>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</si>
  <si>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</si>
  <si>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</si>
  <si>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</si>
  <si>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</si>
  <si>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</si>
  <si>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</si>
  <si>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</si>
  <si>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</si>
  <si>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</si>
  <si>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</si>
  <si>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</si>
  <si>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</si>
  <si>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</si>
  <si>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</si>
  <si>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</si>
  <si>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</si>
  <si>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</si>
  <si>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</si>
  <si>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</si>
  <si>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</si>
  <si>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</si>
  <si>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</si>
  <si>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</si>
  <si>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</si>
  <si>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</si>
  <si>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</si>
  <si>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</si>
  <si>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</si>
  <si>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</si>
  <si>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</si>
  <si>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</si>
  <si>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</si>
  <si>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</si>
  <si>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</si>
  <si>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</si>
  <si>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</si>
  <si>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</si>
  <si>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</si>
  <si>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</si>
  <si>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</si>
  <si>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</si>
  <si>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</si>
  <si>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</si>
  <si>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</si>
  <si>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</si>
  <si>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</si>
  <si>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</si>
  <si>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</si>
  <si>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</si>
  <si>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</si>
  <si>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</si>
  <si>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</si>
  <si>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</si>
  <si>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</si>
  <si>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</si>
  <si>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</si>
  <si>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</si>
  <si>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</si>
  <si>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</si>
  <si>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</si>
  <si>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</si>
  <si>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</si>
  <si>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</si>
  <si>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</si>
  <si>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</si>
  <si>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</si>
  <si>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</si>
  <si>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</si>
  <si>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</si>
  <si>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</si>
  <si>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</si>
  <si>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</si>
  <si>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</si>
  <si>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</si>
  <si>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</si>
  <si>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</si>
  <si>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</si>
  <si>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</si>
  <si>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</si>
  <si>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</si>
  <si>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</si>
  <si>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</si>
  <si>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</si>
  <si>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</si>
  <si>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</si>
  <si>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</si>
  <si>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</si>
  <si>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</si>
  <si>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</si>
  <si>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</si>
  <si>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</si>
  <si>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</si>
  <si>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</si>
  <si>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</si>
  <si>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</si>
  <si>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</si>
  <si>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</si>
  <si>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</si>
  <si>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</si>
  <si>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</si>
  <si>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</si>
  <si>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</si>
  <si>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</si>
  <si>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</si>
  <si>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</si>
  <si>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</si>
  <si>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</si>
  <si>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</si>
  <si>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</si>
  <si>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</si>
  <si>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</si>
  <si>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</si>
  <si>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</si>
  <si>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</si>
  <si>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</si>
  <si>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</si>
  <si>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</si>
  <si>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</si>
  <si>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</si>
  <si>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</si>
  <si>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</si>
  <si>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</si>
  <si>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</si>
  <si>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</si>
  <si>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</si>
  <si>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</si>
  <si>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</si>
  <si>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</si>
  <si>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</si>
  <si>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</si>
  <si>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</si>
  <si>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</si>
  <si>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</si>
  <si>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</si>
  <si>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</si>
  <si>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</si>
  <si>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</si>
  <si>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</si>
  <si>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</si>
  <si>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</si>
  <si>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</si>
  <si>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</si>
  <si>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</si>
  <si>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</si>
  <si>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</si>
  <si>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</si>
  <si>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</si>
  <si>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</si>
  <si>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</si>
  <si>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</si>
  <si>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</si>
  <si>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</si>
  <si>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</si>
  <si>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</si>
  <si>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</si>
  <si>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</si>
  <si>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</si>
  <si>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</si>
  <si>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</si>
  <si>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</si>
  <si>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</si>
  <si>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</si>
  <si>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</si>
  <si>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</si>
  <si>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</si>
  <si>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</si>
  <si>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</si>
  <si>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</si>
  <si>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</si>
  <si>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</si>
  <si>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</si>
  <si>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</si>
  <si>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</si>
  <si>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</si>
  <si>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</si>
  <si>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</si>
  <si>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</si>
  <si>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</si>
  <si>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</si>
  <si>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</si>
  <si>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</si>
  <si>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</si>
  <si>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</si>
  <si>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</si>
  <si>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</si>
  <si>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</si>
  <si>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</si>
  <si>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</si>
  <si>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</si>
  <si>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</si>
  <si>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</si>
  <si>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</si>
  <si>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</si>
  <si>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</si>
  <si>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</si>
  <si>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</si>
  <si>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</si>
  <si>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</si>
  <si>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</si>
  <si>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</si>
  <si>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</si>
  <si>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</si>
  <si>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</si>
  <si>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</si>
  <si>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</si>
  <si>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</si>
  <si>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</si>
  <si>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</si>
  <si>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</si>
  <si>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</si>
  <si>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</si>
  <si>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</si>
  <si>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</si>
  <si>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</si>
  <si>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</si>
  <si>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</si>
  <si>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</si>
  <si>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</si>
  <si>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</si>
  <si>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</si>
  <si>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</si>
  <si>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</si>
  <si>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</si>
  <si>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</si>
  <si>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</si>
  <si>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</si>
  <si>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</si>
  <si>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</si>
  <si>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</si>
  <si>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</si>
  <si>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</si>
  <si>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</si>
  <si>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</si>
  <si>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</si>
  <si>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</si>
  <si>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</si>
  <si>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</si>
  <si>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</si>
  <si>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</si>
  <si>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</si>
  <si>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</si>
  <si>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</si>
  <si>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</si>
  <si>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</si>
  <si>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</si>
  <si>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</si>
  <si>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</si>
  <si>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</si>
  <si>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</si>
  <si>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</si>
  <si>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</si>
  <si>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</si>
  <si>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</si>
  <si>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</si>
  <si>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</si>
  <si>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</si>
  <si>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</si>
  <si>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</si>
  <si>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</si>
  <si>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</si>
  <si>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</si>
  <si>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</si>
  <si>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</si>
  <si>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</si>
  <si>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</si>
  <si>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</si>
  <si>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</si>
  <si>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</si>
  <si>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</si>
  <si>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</si>
  <si>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</si>
  <si>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</si>
  <si>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</si>
  <si>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</si>
  <si>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</si>
  <si>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</si>
  <si>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</si>
  <si>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</si>
  <si>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</si>
  <si>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</si>
  <si>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</si>
  <si>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</si>
  <si>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</si>
  <si>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</si>
  <si>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</si>
  <si>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</si>
  <si>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</si>
  <si>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</si>
  <si>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</si>
  <si>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</si>
  <si>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</si>
  <si>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</si>
  <si>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</si>
  <si>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</si>
  <si>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</si>
  <si>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</si>
  <si>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</si>
  <si>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</si>
  <si>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</si>
  <si>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</si>
  <si>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</si>
  <si>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</si>
  <si>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</si>
  <si>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</si>
  <si>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</si>
  <si>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</si>
  <si>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</si>
  <si>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</si>
  <si>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</si>
  <si>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</si>
  <si>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</si>
  <si>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</si>
  <si>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</si>
  <si>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</si>
  <si>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</si>
  <si>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</si>
  <si>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</si>
  <si>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</si>
  <si>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</si>
  <si>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</si>
  <si>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</si>
  <si>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</si>
  <si>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</si>
  <si>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</si>
  <si>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</si>
  <si>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</si>
  <si>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</si>
  <si>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</si>
  <si>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</si>
  <si>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</si>
  <si>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</si>
  <si>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</si>
  <si>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</si>
  <si>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</si>
  <si>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</si>
  <si>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</si>
  <si>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</si>
  <si>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</si>
  <si>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</si>
  <si>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</si>
  <si>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</si>
  <si>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</si>
  <si>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</si>
  <si>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</si>
  <si>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</si>
  <si>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</si>
  <si>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</si>
  <si>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</si>
  <si>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</si>
  <si>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</si>
  <si>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</si>
  <si>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</si>
  <si>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</si>
  <si>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</si>
  <si>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</si>
  <si>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</si>
  <si>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</si>
  <si>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</si>
  <si>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</si>
  <si>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</si>
  <si>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</si>
  <si>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</si>
  <si>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</si>
  <si>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</si>
  <si>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</si>
  <si>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</si>
  <si>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</si>
  <si>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</si>
  <si>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</si>
  <si>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</si>
  <si>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</si>
  <si>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</si>
  <si>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</si>
  <si>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</si>
  <si>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</si>
  <si>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</si>
  <si>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</si>
  <si>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</si>
  <si>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</si>
  <si>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</si>
  <si>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</si>
  <si>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</si>
  <si>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</si>
  <si>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</si>
  <si>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</si>
  <si>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</si>
  <si>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</si>
  <si>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</si>
  <si>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</si>
  <si>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</si>
  <si>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</si>
  <si>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</si>
  <si>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</si>
  <si>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</si>
  <si>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</si>
  <si>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</si>
  <si>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</si>
  <si>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</si>
  <si>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</si>
  <si>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</si>
  <si>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</si>
  <si>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</si>
  <si>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</si>
  <si>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</si>
  <si>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</si>
  <si>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</si>
  <si>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</si>
  <si>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</si>
  <si>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</si>
  <si>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</si>
  <si>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</si>
  <si>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</si>
  <si>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</si>
  <si>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</si>
  <si>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</si>
  <si>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</si>
  <si>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</si>
  <si>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</si>
  <si>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</si>
  <si>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</si>
  <si>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</si>
  <si>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</si>
  <si>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</si>
  <si>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</si>
  <si>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</si>
  <si>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</si>
  <si>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</si>
  <si>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</si>
  <si>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</si>
  <si>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</si>
  <si>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</si>
  <si>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</si>
  <si>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</si>
  <si>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</si>
  <si>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</si>
  <si>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</si>
  <si>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</si>
  <si>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</si>
  <si>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</si>
  <si>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</si>
  <si>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</si>
  <si>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</si>
  <si>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</si>
  <si>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</si>
  <si>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</si>
  <si>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</si>
  <si>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</si>
  <si>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</si>
  <si>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</si>
  <si>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</si>
  <si>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</si>
  <si>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</si>
  <si>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</si>
  <si>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</si>
  <si>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</si>
  <si>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</si>
  <si>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</si>
  <si>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</si>
  <si>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</si>
  <si>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</si>
  <si>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</si>
  <si>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</si>
  <si>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</si>
  <si>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</si>
  <si>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</si>
  <si>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</si>
  <si>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</si>
  <si>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</si>
  <si>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</si>
  <si>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</si>
  <si>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</si>
  <si>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</si>
  <si>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</si>
  <si>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</si>
  <si>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</si>
  <si>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</si>
  <si>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</si>
  <si>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</si>
  <si>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</si>
  <si>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</si>
  <si>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</si>
  <si>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</si>
  <si>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</si>
  <si>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</si>
  <si>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</si>
  <si>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</si>
  <si>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</si>
  <si>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</si>
  <si>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</si>
  <si>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</si>
  <si>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</si>
  <si>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</si>
  <si>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</si>
  <si>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</si>
  <si>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</si>
  <si>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</si>
  <si>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</si>
  <si>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</si>
  <si>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</si>
  <si>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</si>
  <si>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</si>
  <si>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</si>
  <si>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</si>
  <si>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</si>
  <si>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</si>
  <si>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</si>
  <si>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</si>
  <si>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</si>
  <si>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</si>
  <si>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</si>
  <si>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</si>
  <si>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</si>
  <si>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</si>
  <si>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</si>
  <si>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</si>
  <si>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</si>
  <si>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</si>
  <si>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</si>
  <si>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</si>
  <si>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</si>
  <si>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</si>
  <si>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</si>
  <si>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</si>
  <si>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</si>
  <si>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</si>
  <si>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</si>
  <si>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</si>
  <si>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</si>
  <si>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</si>
  <si>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</si>
  <si>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</si>
  <si>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</si>
  <si>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</si>
  <si>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</si>
  <si>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</si>
  <si>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</si>
  <si>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</si>
  <si>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</si>
  <si>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</si>
  <si>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</si>
  <si>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</si>
  <si>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</si>
  <si>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</si>
  <si>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</si>
  <si>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</si>
  <si>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</si>
  <si>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</si>
  <si>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</si>
  <si>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</si>
  <si>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</si>
  <si>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</si>
  <si>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</si>
  <si>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</si>
  <si>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</si>
  <si>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</si>
  <si>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</si>
  <si>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</si>
  <si>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</si>
  <si>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</si>
  <si>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</si>
  <si>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</si>
  <si>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</si>
  <si>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</si>
  <si>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</si>
  <si>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</si>
  <si>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</si>
  <si>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</si>
  <si>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</si>
  <si>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</si>
  <si>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</si>
  <si>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</si>
  <si>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</si>
  <si>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</si>
  <si>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</si>
  <si>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</si>
  <si>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</si>
  <si>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</si>
  <si>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</si>
  <si>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</si>
  <si>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</si>
  <si>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</si>
  <si>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</si>
  <si>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</si>
  <si>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</si>
  <si>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</si>
  <si>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</si>
  <si>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</si>
  <si>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</si>
  <si>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</si>
  <si>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</si>
  <si>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</si>
  <si>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</si>
  <si>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</si>
  <si>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</si>
  <si>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</si>
  <si>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</si>
  <si>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</si>
  <si>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</si>
  <si>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</si>
  <si>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</si>
  <si>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</si>
  <si>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</si>
  <si>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</si>
  <si>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</si>
  <si>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</si>
  <si>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</si>
  <si>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</si>
  <si>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</si>
  <si>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</si>
  <si>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</si>
  <si>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</si>
  <si>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</si>
  <si>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</si>
  <si>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</si>
  <si>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</si>
  <si>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</si>
  <si>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</si>
  <si>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</si>
  <si>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</si>
  <si>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</si>
  <si>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</si>
  <si>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</si>
  <si>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</si>
  <si>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</si>
  <si>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</si>
  <si>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</si>
  <si>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</si>
  <si>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</si>
  <si>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</si>
  <si>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</si>
  <si>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</si>
  <si>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</si>
  <si>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</si>
  <si>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</si>
  <si>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</si>
  <si>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</si>
  <si>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</si>
  <si>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</si>
  <si>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</si>
  <si>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</si>
  <si>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</si>
  <si>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</si>
  <si>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</si>
  <si>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</si>
  <si>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</si>
  <si>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</si>
  <si>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</si>
  <si>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</si>
  <si>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</si>
  <si>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</si>
  <si>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</si>
  <si>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</si>
  <si>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</si>
  <si>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</si>
  <si>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</si>
  <si>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</si>
  <si>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</si>
  <si>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</si>
  <si>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</si>
  <si>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</si>
  <si>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</si>
  <si>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</si>
  <si>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</si>
  <si>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</si>
  <si>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</si>
  <si>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</si>
  <si>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</si>
  <si>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</si>
  <si>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</si>
  <si>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</si>
  <si>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</si>
  <si>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</si>
  <si>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</si>
  <si>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</si>
  <si>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</si>
  <si>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</si>
  <si>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</si>
  <si>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</si>
  <si>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</si>
  <si>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</si>
  <si>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</si>
  <si>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</si>
  <si>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</si>
  <si>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</si>
  <si>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</si>
  <si>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</si>
  <si>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</si>
  <si>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</si>
  <si>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</si>
  <si>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</si>
  <si>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</si>
  <si>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</si>
  <si>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</si>
  <si>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</si>
  <si>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</si>
  <si>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</si>
  <si>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</si>
  <si>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</si>
  <si>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</si>
  <si>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</si>
  <si>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</si>
  <si>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</si>
  <si>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</si>
  <si>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</si>
  <si>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</si>
  <si>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</si>
  <si>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</si>
  <si>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</si>
  <si>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</si>
  <si>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</si>
  <si>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</si>
  <si>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</si>
  <si>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</si>
  <si>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</si>
  <si>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</si>
  <si>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</si>
  <si>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</si>
  <si>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</si>
  <si>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</si>
  <si>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</si>
  <si>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</si>
  <si>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</si>
  <si>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</si>
  <si>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</si>
  <si>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</si>
  <si>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</si>
  <si>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</si>
  <si>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</si>
  <si>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</si>
  <si>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</si>
  <si>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</si>
  <si>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</si>
  <si>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</si>
  <si>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</si>
  <si>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</si>
  <si>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</si>
  <si>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</si>
  <si>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</si>
  <si>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</si>
  <si>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</si>
  <si>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</si>
  <si>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</si>
  <si>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</si>
  <si>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</si>
  <si>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</si>
  <si>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</si>
  <si>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</si>
  <si>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</si>
  <si>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</si>
  <si>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</si>
  <si>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</si>
  <si>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</si>
  <si>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</si>
  <si>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</si>
  <si>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</si>
  <si>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</si>
  <si>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</si>
  <si>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</si>
  <si>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</si>
  <si>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</si>
  <si>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</si>
  <si>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</si>
  <si>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</si>
  <si>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</si>
  <si>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</si>
  <si>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</si>
  <si>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</si>
  <si>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</si>
  <si>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</si>
  <si>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</si>
  <si>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</si>
  <si>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</si>
  <si>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</si>
  <si>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</si>
  <si>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</si>
  <si>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</si>
  <si>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</si>
  <si>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</si>
  <si>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</si>
  <si>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</si>
  <si>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</si>
  <si>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</si>
  <si>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</si>
  <si>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</si>
  <si>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</si>
  <si>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</si>
  <si>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</si>
  <si>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</si>
  <si>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</si>
  <si>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</si>
  <si>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</si>
  <si>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</si>
  <si>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</si>
  <si>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</si>
  <si>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</si>
  <si>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</si>
  <si>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</si>
  <si>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</si>
  <si>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</si>
  <si>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</si>
  <si>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</si>
  <si>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</si>
  <si>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</si>
  <si>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</si>
  <si>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</si>
  <si>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</si>
  <si>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</si>
  <si>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</si>
  <si>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</si>
  <si>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</si>
  <si>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</si>
  <si>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</si>
  <si>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</si>
  <si>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</si>
  <si>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</si>
  <si>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</si>
  <si>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</si>
  <si>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</si>
  <si>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</si>
  <si>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</si>
  <si>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</si>
  <si>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</si>
  <si>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</si>
  <si>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</si>
  <si>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</si>
  <si>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</si>
  <si>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</si>
  <si>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</si>
  <si>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</si>
  <si>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</si>
  <si>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</si>
  <si>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</si>
  <si>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</si>
  <si>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</si>
  <si>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</si>
  <si>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</si>
  <si>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</si>
  <si>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</si>
  <si>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</si>
  <si>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</si>
  <si>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</si>
  <si>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</si>
  <si>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</si>
  <si>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</si>
  <si>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</si>
  <si>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</si>
  <si>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</si>
  <si>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</si>
  <si>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</si>
  <si>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</si>
  <si>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</si>
  <si>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</si>
  <si>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</si>
  <si>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</si>
  <si>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</si>
  <si>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</si>
  <si>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</si>
  <si>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</si>
  <si>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</si>
  <si>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</si>
  <si>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</si>
  <si>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</si>
  <si>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</si>
  <si>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</si>
  <si>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</si>
  <si>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</si>
  <si>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</si>
  <si>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</si>
  <si>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</si>
  <si>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</si>
  <si>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</si>
  <si>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</si>
  <si>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</si>
  <si>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</si>
  <si>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</si>
  <si>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</si>
  <si>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</si>
  <si>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</si>
  <si>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</si>
  <si>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</si>
  <si>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</si>
  <si>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</si>
  <si>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</si>
  <si>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</si>
  <si>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</si>
  <si>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</si>
  <si>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</si>
  <si>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</si>
  <si>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</si>
  <si>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</si>
  <si>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</si>
  <si>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</si>
  <si>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</si>
  <si>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</si>
  <si>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</si>
  <si>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</si>
  <si>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</si>
  <si>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</si>
  <si>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</si>
  <si>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</si>
  <si>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</si>
  <si>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</si>
  <si>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</si>
  <si>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</si>
  <si>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</si>
  <si>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</si>
  <si>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</si>
  <si>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</si>
  <si>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</si>
  <si>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</si>
  <si>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</si>
  <si>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</si>
  <si>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</si>
  <si>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</si>
  <si>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</si>
  <si>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</si>
  <si>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</si>
  <si>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</si>
  <si>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</si>
  <si>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</si>
  <si>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</si>
  <si>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</si>
  <si>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</si>
  <si>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</si>
  <si>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</si>
  <si>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</si>
  <si>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</si>
  <si>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</si>
  <si>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</si>
  <si>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</si>
  <si>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</si>
  <si>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</si>
  <si>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</si>
  <si>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</si>
  <si>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</si>
  <si>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</si>
  <si>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</si>
  <si>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</si>
  <si>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</si>
  <si>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</si>
  <si>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</si>
  <si>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</si>
  <si>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</si>
  <si>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</si>
  <si>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</si>
  <si>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</si>
  <si>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</si>
  <si>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</si>
  <si>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</si>
  <si>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</si>
  <si>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</si>
  <si>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</si>
  <si>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</si>
  <si>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</si>
  <si>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</si>
  <si>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</si>
  <si>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</si>
  <si>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</si>
  <si>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</si>
  <si>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</si>
  <si>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</si>
  <si>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</si>
  <si>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</si>
  <si>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</si>
  <si>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</si>
  <si>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</si>
  <si>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</si>
  <si>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</si>
  <si>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</si>
  <si>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</si>
  <si>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</si>
  <si>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</si>
  <si>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</si>
  <si>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</si>
  <si>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</si>
  <si>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</si>
  <si>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</si>
  <si>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</si>
  <si>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</si>
  <si>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</si>
  <si>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</si>
  <si>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</si>
  <si>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</si>
  <si>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</si>
  <si>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</si>
  <si>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</si>
  <si>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</si>
  <si>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</si>
  <si>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</si>
  <si>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</si>
  <si>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</si>
  <si>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</si>
  <si>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</si>
  <si>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</si>
  <si>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</si>
  <si>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</si>
  <si>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</si>
  <si>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</si>
  <si>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</si>
  <si>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</si>
  <si>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</si>
  <si>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</si>
  <si>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</si>
  <si>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</si>
  <si>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</si>
  <si>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</si>
  <si>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</si>
  <si>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</si>
  <si>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</si>
  <si>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</si>
  <si>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</si>
  <si>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</si>
  <si>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</si>
  <si>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</si>
  <si>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</si>
  <si>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</si>
  <si>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</si>
  <si>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</si>
  <si>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</si>
  <si>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</si>
  <si>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</si>
  <si>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</si>
  <si>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</si>
  <si>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</si>
  <si>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</si>
  <si>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</si>
  <si>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</si>
  <si>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</si>
  <si>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</si>
  <si>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</si>
  <si>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</si>
  <si>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</si>
  <si>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</si>
  <si>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</si>
  <si>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</si>
  <si>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</si>
  <si>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</si>
  <si>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</si>
  <si>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</si>
  <si>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</si>
  <si>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</si>
  <si>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</si>
  <si>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</si>
  <si>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</si>
  <si>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</si>
  <si>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</si>
  <si>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</si>
  <si>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</si>
  <si>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</si>
  <si>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</si>
  <si>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</si>
  <si>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</si>
  <si>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</si>
  <si>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</si>
  <si>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</si>
  <si>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</si>
  <si>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</si>
  <si>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</si>
  <si>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</si>
  <si>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</si>
  <si>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</si>
  <si>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</si>
  <si>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</si>
  <si>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</si>
  <si>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</si>
  <si>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</si>
  <si>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</si>
  <si>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</si>
  <si>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</si>
  <si>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</si>
  <si>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</si>
  <si>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</si>
  <si>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</si>
  <si>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</si>
  <si>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</si>
  <si>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</si>
  <si>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</si>
  <si>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</si>
  <si>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</si>
  <si>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</si>
  <si>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</si>
  <si>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</si>
  <si>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</si>
  <si>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</si>
  <si>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</si>
  <si>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</si>
  <si>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</si>
  <si>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</si>
  <si>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</si>
  <si>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</si>
  <si>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</si>
  <si>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</si>
  <si>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</si>
  <si>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</si>
  <si>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</si>
  <si>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</si>
  <si>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</si>
  <si>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</si>
  <si>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</si>
  <si>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</si>
  <si>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</si>
  <si>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</si>
  <si>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</si>
  <si>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</si>
  <si>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</si>
  <si>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</si>
  <si>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</si>
  <si>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</si>
  <si>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</si>
  <si>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</si>
  <si>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</si>
  <si>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</si>
  <si>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</si>
  <si>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</si>
  <si>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</si>
  <si>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</si>
  <si>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</si>
  <si>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</si>
  <si>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</si>
  <si>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</si>
  <si>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</si>
  <si>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</si>
  <si>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</si>
  <si>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</si>
  <si>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</si>
  <si>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</si>
  <si>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</si>
  <si>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</si>
  <si>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</si>
  <si>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</si>
  <si>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</si>
  <si>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</si>
  <si>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</si>
  <si>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</si>
  <si>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</si>
  <si>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</si>
  <si>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</si>
  <si>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</si>
  <si>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</si>
  <si>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</si>
  <si>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</si>
  <si>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</si>
  <si>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</si>
  <si>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</si>
  <si>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</si>
  <si>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</si>
  <si>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</si>
  <si>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</si>
  <si>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</si>
  <si>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</si>
  <si>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</si>
  <si>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</si>
  <si>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</si>
  <si>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</si>
  <si>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</si>
  <si>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</si>
  <si>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</si>
  <si>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</si>
  <si>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</si>
  <si>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</si>
  <si>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</si>
  <si>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</si>
  <si>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</si>
  <si>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</si>
  <si>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</si>
  <si>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</si>
  <si>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</si>
  <si>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</si>
  <si>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</si>
  <si>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</si>
  <si>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</si>
  <si>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</si>
  <si>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</si>
  <si>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</si>
  <si>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</si>
  <si>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</si>
  <si>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</si>
  <si>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</si>
  <si>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</si>
  <si>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</si>
  <si>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</si>
  <si>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</si>
  <si>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</si>
  <si>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</si>
  <si>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</si>
  <si>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</si>
  <si>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</si>
  <si>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</si>
  <si>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</si>
  <si>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</si>
  <si>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</si>
  <si>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</si>
  <si>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</si>
  <si>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</si>
  <si>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</si>
  <si>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</si>
  <si>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</si>
  <si>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</si>
  <si>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</si>
  <si>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</si>
  <si>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</si>
  <si>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</si>
  <si>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</si>
  <si>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</si>
  <si>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</si>
  <si>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</si>
  <si>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</si>
  <si>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</si>
  <si>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</si>
  <si>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</si>
  <si>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</si>
  <si>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</si>
  <si>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</si>
  <si>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</si>
  <si>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</si>
  <si>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</si>
  <si>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</si>
  <si>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</si>
  <si>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</si>
  <si>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</si>
  <si>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</si>
  <si>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</si>
  <si>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</si>
  <si>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</si>
  <si>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</si>
  <si>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</si>
  <si>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</si>
  <si>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</si>
  <si>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</si>
  <si>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</si>
  <si>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</si>
  <si>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</si>
  <si>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</si>
  <si>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</si>
  <si>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</si>
  <si>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</si>
  <si>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</si>
  <si>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</si>
  <si>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</si>
  <si>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</si>
  <si>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</si>
  <si>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</si>
  <si>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</si>
  <si>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</si>
  <si>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</si>
  <si>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</si>
  <si>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</si>
  <si>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</si>
  <si>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</si>
  <si>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</si>
  <si>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</si>
  <si>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</si>
  <si>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</si>
  <si>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</si>
  <si>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</si>
  <si>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</si>
  <si>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</si>
  <si>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</si>
  <si>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</si>
  <si>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</si>
  <si>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</si>
  <si>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</si>
  <si>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</si>
  <si>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</si>
  <si>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</si>
  <si>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</si>
  <si>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</si>
  <si>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</si>
  <si>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</si>
  <si>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</si>
  <si>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</si>
  <si>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</si>
  <si>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</si>
  <si>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</si>
  <si>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</si>
  <si>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</si>
  <si>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</si>
  <si>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</si>
  <si>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</si>
  <si>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</si>
  <si>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</si>
  <si>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</si>
  <si>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</si>
  <si>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</si>
  <si>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</si>
  <si>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</si>
  <si>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</si>
  <si>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</si>
  <si>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</si>
  <si>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</si>
  <si>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</si>
  <si>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</si>
  <si>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</si>
  <si>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</si>
  <si>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</si>
  <si>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</si>
  <si>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</si>
  <si>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</si>
  <si>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</si>
  <si>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</si>
  <si>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</si>
  <si>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</si>
  <si>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</si>
  <si>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</si>
  <si>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</si>
  <si>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</si>
  <si>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</si>
  <si>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</si>
  <si>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</si>
  <si>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</si>
  <si>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</si>
  <si>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</si>
  <si>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</si>
  <si>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</si>
  <si>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</si>
  <si>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</si>
  <si>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</si>
  <si>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</si>
  <si>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</si>
  <si>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</si>
  <si>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</si>
  <si>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</si>
  <si>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</si>
  <si>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</si>
  <si>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</si>
  <si>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</si>
  <si>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</si>
  <si>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</si>
  <si>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</si>
  <si>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</si>
  <si>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</si>
  <si>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</si>
  <si>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</si>
  <si>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</si>
  <si>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</si>
  <si>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</si>
  <si>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</si>
  <si>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</si>
  <si>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</si>
  <si>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</si>
  <si>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</si>
  <si>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</si>
  <si>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</si>
  <si>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</si>
  <si>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</si>
  <si>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</si>
  <si>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</si>
  <si>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</si>
  <si>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</si>
  <si>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</si>
  <si>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</si>
  <si>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</si>
  <si>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</si>
  <si>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</si>
  <si>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</si>
  <si>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</si>
  <si>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</si>
  <si>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</si>
  <si>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</si>
  <si>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</si>
  <si>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</si>
  <si>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</si>
  <si>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</si>
  <si>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</si>
  <si>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</si>
  <si>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</si>
  <si>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</si>
  <si>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</si>
  <si>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</si>
  <si>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</si>
  <si>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</si>
  <si>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</si>
  <si>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</si>
  <si>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</si>
  <si>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</si>
  <si>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</si>
  <si>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</si>
  <si>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</si>
  <si>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</si>
  <si>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</si>
  <si>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</si>
  <si>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</si>
  <si>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</si>
  <si>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</si>
  <si>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</si>
  <si>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</si>
  <si>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</si>
  <si>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</si>
  <si>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</si>
  <si>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</si>
  <si>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</si>
  <si>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</si>
  <si>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</si>
  <si>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</si>
  <si>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</si>
  <si>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</si>
  <si>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</si>
  <si>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</si>
  <si>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</si>
  <si>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</si>
  <si>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</si>
  <si>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</si>
  <si>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</si>
  <si>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</si>
  <si>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</si>
  <si>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</si>
  <si>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</si>
  <si>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</si>
  <si>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</si>
  <si>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</si>
  <si>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</si>
  <si>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</si>
  <si>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</si>
  <si>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</si>
  <si>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</si>
  <si>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</si>
  <si>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</si>
  <si>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</si>
  <si>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</si>
  <si>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</si>
  <si>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</si>
  <si>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</si>
  <si>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</si>
  <si>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</si>
  <si>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</si>
  <si>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</si>
  <si>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</si>
  <si>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</si>
  <si>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</si>
  <si>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</si>
  <si>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</si>
  <si>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</si>
  <si>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</si>
  <si>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</si>
  <si>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</si>
  <si>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</si>
  <si>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</si>
  <si>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</si>
  <si>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</si>
  <si>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</si>
  <si>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</si>
  <si>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</si>
  <si>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</si>
  <si>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</si>
  <si>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</si>
  <si>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</si>
  <si>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</si>
  <si>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</si>
  <si>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</si>
  <si>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</si>
  <si>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</si>
  <si>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</si>
  <si>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</si>
  <si>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</si>
  <si>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</si>
  <si>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</si>
  <si>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</si>
  <si>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</si>
  <si>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</si>
  <si>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</si>
  <si>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</si>
  <si>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</si>
  <si>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</si>
  <si>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</si>
  <si>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</si>
  <si>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</si>
  <si>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</si>
  <si>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</si>
  <si>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</si>
  <si>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</si>
  <si>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</si>
  <si>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</si>
  <si>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</si>
  <si>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</si>
  <si>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</si>
  <si>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</si>
  <si>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</si>
  <si>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</si>
  <si>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</si>
  <si>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</si>
  <si>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</si>
  <si>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</si>
  <si>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</si>
  <si>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</si>
  <si>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</si>
  <si>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</si>
  <si>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</si>
  <si>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</si>
  <si>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</si>
  <si>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</si>
  <si>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</si>
  <si>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</si>
  <si>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</si>
  <si>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</si>
  <si>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</si>
  <si>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</si>
  <si>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</si>
  <si>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</si>
  <si>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</si>
  <si>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</si>
  <si>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</si>
  <si>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</si>
  <si>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</si>
  <si>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</si>
  <si>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</si>
  <si>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</si>
  <si>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</si>
  <si>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</si>
  <si>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</si>
  <si>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</si>
  <si>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</si>
  <si>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</si>
  <si>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</si>
  <si>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</si>
  <si>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</si>
  <si>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</si>
  <si>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</si>
  <si>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</si>
  <si>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</si>
  <si>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</si>
  <si>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</si>
  <si>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</si>
  <si>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</si>
  <si>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</si>
  <si>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</si>
  <si>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</si>
  <si>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</si>
  <si>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</si>
  <si>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</si>
  <si>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</si>
  <si>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</si>
  <si>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</si>
  <si>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</si>
  <si>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</si>
  <si>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</si>
  <si>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</si>
  <si>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</si>
  <si>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</si>
  <si>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</si>
  <si>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</si>
  <si>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</si>
  <si>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</si>
  <si>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</si>
  <si>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</si>
  <si>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</si>
  <si>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</si>
  <si>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</si>
  <si>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</si>
  <si>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</si>
  <si>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</si>
  <si>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</si>
  <si>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</si>
  <si>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</si>
  <si>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</si>
  <si>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</si>
  <si>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</si>
  <si>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</si>
  <si>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</si>
  <si>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</si>
  <si>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</si>
  <si>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</si>
  <si>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</si>
  <si>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</si>
  <si>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</si>
  <si>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</si>
  <si>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</si>
  <si>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</si>
  <si>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</si>
  <si>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</si>
  <si>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</si>
  <si>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</si>
  <si>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</si>
  <si>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</si>
  <si>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</si>
  <si>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</si>
  <si>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</si>
  <si>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</si>
  <si>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</si>
  <si>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</si>
  <si>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</si>
  <si>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</si>
  <si>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</si>
  <si>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</si>
  <si>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</si>
  <si>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</si>
  <si>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</si>
  <si>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</si>
  <si>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</si>
  <si>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</si>
  <si>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</si>
  <si>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</si>
  <si>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</si>
  <si>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</si>
  <si>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</si>
  <si>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</si>
  <si>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</si>
  <si>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</si>
  <si>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</si>
  <si>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</si>
  <si>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</si>
  <si>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</si>
  <si>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</si>
  <si>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</si>
  <si>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</si>
  <si>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</si>
  <si>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</si>
  <si>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</si>
  <si>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</si>
  <si>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</si>
  <si>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</si>
  <si>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</si>
  <si>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</si>
  <si>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</si>
  <si>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</si>
  <si>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</si>
  <si>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</si>
  <si>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</si>
  <si>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</si>
  <si>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</si>
  <si>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</si>
  <si>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</si>
  <si>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</si>
  <si>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</si>
  <si>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</si>
  <si>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</si>
  <si>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</si>
  <si>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</si>
  <si>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</si>
  <si>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</si>
  <si>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</si>
  <si>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</si>
  <si>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</si>
  <si>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</si>
  <si>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</si>
  <si>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</si>
  <si>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</si>
  <si>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</si>
  <si>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</si>
  <si>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</si>
  <si>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</si>
  <si>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</si>
  <si>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</si>
  <si>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</si>
  <si>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</si>
  <si>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</si>
  <si>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</si>
  <si>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</si>
  <si>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</si>
  <si>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</si>
  <si>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</si>
  <si>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</si>
  <si>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</si>
  <si>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</si>
  <si>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</si>
  <si>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</si>
  <si>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</si>
  <si>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</si>
  <si>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</si>
  <si>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</si>
  <si>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</si>
  <si>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</si>
  <si>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</si>
  <si>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</si>
  <si>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</si>
  <si>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</si>
  <si>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</si>
  <si>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</si>
  <si>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</si>
  <si>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</si>
  <si>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</si>
  <si>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</si>
  <si>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</si>
  <si>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</si>
  <si>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</si>
  <si>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</si>
  <si>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</si>
  <si>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</si>
  <si>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</si>
  <si>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</si>
  <si>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</si>
  <si>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</si>
  <si>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</si>
  <si>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</si>
  <si>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</si>
  <si>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</si>
  <si>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</si>
  <si>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</si>
  <si>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</si>
  <si>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</si>
  <si>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</si>
  <si>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</si>
  <si>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</si>
  <si>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</si>
  <si>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</si>
  <si>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</si>
  <si>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</si>
  <si>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</si>
  <si>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</si>
  <si>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</si>
  <si>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</si>
  <si>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</si>
  <si>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</si>
  <si>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</si>
  <si>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</si>
  <si>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</si>
  <si>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</si>
  <si>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</si>
  <si>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</si>
  <si>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</si>
  <si>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</si>
  <si>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</si>
  <si>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</si>
  <si>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</si>
  <si>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</si>
  <si>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</si>
  <si>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</si>
  <si>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</si>
  <si>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</si>
  <si>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</si>
  <si>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</si>
  <si>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</si>
  <si>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</si>
  <si>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</si>
  <si>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</si>
  <si>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</si>
  <si>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</si>
  <si>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</si>
  <si>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</si>
  <si>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</si>
  <si>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</si>
  <si>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</si>
  <si>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</si>
  <si>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</si>
  <si>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</si>
  <si>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</si>
  <si>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</si>
  <si>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</si>
  <si>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</si>
  <si>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</si>
  <si>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</si>
  <si>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</si>
  <si>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</si>
  <si>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</si>
  <si>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</si>
  <si>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</si>
  <si>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</si>
  <si>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</si>
  <si>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</si>
  <si>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</si>
  <si>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</si>
  <si>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</si>
  <si>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</si>
  <si>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</si>
  <si>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</si>
  <si>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</si>
  <si>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</si>
  <si>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</si>
  <si>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</si>
  <si>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</si>
  <si>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</si>
  <si>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</si>
  <si>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</si>
  <si>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</si>
  <si>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</si>
  <si>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</si>
  <si>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</si>
  <si>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</si>
  <si>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</si>
  <si>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</si>
  <si>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</si>
  <si>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</si>
  <si>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</si>
  <si>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</si>
  <si>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</si>
  <si>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</si>
  <si>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</si>
  <si>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</si>
  <si>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</si>
  <si>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</si>
  <si>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</si>
  <si>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</si>
  <si>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</si>
  <si>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</si>
  <si>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</si>
  <si>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</si>
  <si>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</si>
  <si>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</si>
  <si>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</si>
  <si>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</si>
  <si>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</si>
  <si>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</si>
  <si>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</si>
  <si>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</si>
  <si>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</si>
  <si>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</si>
  <si>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</si>
  <si>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</si>
  <si>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</si>
  <si>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</si>
  <si>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</si>
  <si>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</si>
  <si>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</si>
  <si>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</si>
  <si>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</si>
  <si>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</si>
  <si>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</si>
  <si>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</si>
  <si>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</si>
  <si>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</si>
  <si>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</si>
  <si>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</si>
  <si>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</si>
  <si>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</si>
  <si>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</si>
  <si>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</si>
  <si>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</si>
  <si>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</si>
  <si>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</si>
  <si>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</si>
  <si>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</si>
  <si>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</si>
  <si>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</si>
  <si>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</si>
  <si>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</si>
  <si>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</si>
  <si>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</si>
  <si>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</si>
  <si>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</si>
  <si>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</si>
  <si>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</si>
  <si>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</si>
  <si>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</si>
  <si>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</si>
  <si>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</si>
  <si>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</si>
  <si>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</si>
  <si>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</si>
  <si>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</si>
  <si>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</si>
  <si>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</si>
  <si>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</si>
  <si>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</si>
  <si>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</si>
  <si>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</si>
  <si>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</si>
  <si>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</si>
  <si>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</si>
  <si>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</si>
  <si>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</si>
  <si>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</si>
  <si>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</si>
  <si>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</si>
  <si>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</si>
  <si>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</si>
  <si>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</si>
  <si>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</si>
  <si>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</si>
  <si>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</si>
  <si>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</si>
  <si>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</si>
  <si>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</si>
  <si>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</si>
  <si>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</si>
  <si>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</si>
  <si>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</si>
  <si>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</si>
  <si>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</si>
  <si>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</si>
  <si>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</si>
  <si>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</si>
  <si>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</si>
  <si>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</si>
  <si>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</si>
  <si>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</si>
  <si>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</si>
  <si>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</si>
  <si>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</si>
  <si>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</si>
  <si>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</si>
  <si>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</si>
  <si>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</si>
  <si>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</si>
  <si>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</si>
  <si>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</si>
  <si>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</si>
  <si>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</si>
  <si>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</si>
  <si>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</si>
  <si>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</si>
  <si>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</si>
  <si>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</si>
  <si>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</si>
  <si>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</si>
  <si>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</si>
  <si>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</si>
  <si>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</si>
  <si>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</si>
  <si>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</si>
  <si>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</si>
  <si>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</si>
  <si>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</si>
  <si>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</si>
  <si>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</si>
  <si>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</si>
  <si>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</si>
  <si>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</si>
  <si>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</si>
  <si>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</si>
  <si>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</si>
  <si>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</si>
  <si>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</si>
  <si>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</si>
  <si>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</si>
  <si>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</si>
  <si>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</si>
  <si>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</si>
  <si>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</si>
  <si>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</si>
  <si>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</si>
  <si>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</si>
  <si>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</si>
  <si>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</si>
  <si>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</si>
  <si>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</si>
  <si>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</si>
  <si>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</si>
  <si>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</si>
  <si>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</si>
  <si>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</si>
  <si>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</si>
  <si>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</si>
  <si>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</si>
  <si>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</si>
  <si>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</si>
  <si>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</si>
  <si>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</si>
  <si>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</si>
  <si>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</si>
  <si>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</si>
  <si>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</si>
  <si>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</si>
  <si>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</si>
  <si>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</si>
  <si>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</si>
  <si>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</si>
  <si>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</si>
  <si>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</si>
  <si>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</si>
  <si>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</si>
  <si>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</si>
  <si>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</si>
  <si>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</si>
  <si>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</si>
  <si>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</si>
  <si>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</si>
  <si>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</si>
  <si>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</si>
  <si>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</si>
  <si>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</si>
  <si>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</si>
  <si>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</si>
  <si>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</si>
  <si>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</si>
  <si>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</si>
  <si>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</si>
  <si>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</si>
  <si>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</si>
  <si>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</si>
  <si>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</si>
  <si>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</si>
  <si>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</si>
  <si>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</si>
  <si>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</si>
  <si>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</si>
  <si>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</si>
  <si>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</si>
  <si>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</si>
  <si>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</si>
  <si>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</si>
  <si>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</si>
  <si>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</si>
  <si>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</si>
  <si>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</si>
  <si>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</si>
  <si>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</si>
  <si>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</si>
  <si>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</si>
  <si>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</si>
  <si>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</si>
  <si>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</si>
  <si>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</si>
  <si>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</si>
  <si>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</si>
  <si>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</si>
  <si>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</si>
  <si>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</si>
  <si>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</si>
  <si>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</si>
  <si>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</si>
  <si>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</si>
  <si>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</si>
  <si>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</si>
  <si>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</si>
  <si>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</si>
  <si>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</si>
  <si>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</si>
  <si>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</si>
  <si>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</si>
  <si>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</si>
  <si>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</si>
  <si>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</si>
  <si>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</si>
  <si>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</si>
  <si>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</si>
  <si>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</si>
  <si>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</si>
  <si>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</si>
  <si>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</si>
  <si>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</si>
  <si>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</si>
  <si>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</si>
  <si>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</si>
  <si>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</si>
  <si>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</si>
  <si>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</si>
  <si>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</si>
  <si>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</si>
  <si>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</si>
  <si>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</si>
  <si>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</si>
  <si>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</si>
  <si>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</si>
  <si>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</si>
  <si>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</si>
  <si>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</si>
  <si>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</si>
  <si>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</si>
  <si>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</si>
  <si>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</si>
  <si>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</si>
  <si>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</si>
  <si>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</si>
  <si>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</si>
  <si>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</si>
  <si>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</si>
  <si>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</si>
  <si>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</si>
  <si>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</si>
  <si>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</si>
  <si>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</si>
  <si>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</si>
  <si>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</si>
  <si>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</si>
  <si>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</si>
  <si>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</si>
  <si>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</si>
  <si>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</si>
  <si>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</si>
  <si>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</si>
  <si>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</si>
  <si>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</si>
  <si>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</si>
  <si>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</si>
  <si>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</si>
  <si>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</si>
  <si>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</si>
  <si>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</si>
  <si>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</si>
  <si>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</si>
  <si>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</si>
  <si>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</si>
  <si>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</si>
  <si>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</si>
  <si>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</si>
  <si>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</si>
  <si>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</si>
  <si>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</si>
  <si>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</si>
  <si>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</si>
  <si>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</si>
  <si>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</si>
  <si>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</si>
  <si>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</si>
  <si>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</si>
  <si>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</si>
  <si>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</si>
  <si>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</si>
  <si>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</si>
  <si>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</si>
  <si>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</si>
  <si>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</si>
  <si>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</si>
  <si>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</si>
  <si>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</si>
  <si>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</si>
  <si>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</si>
  <si>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</si>
  <si>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</si>
  <si>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</si>
  <si>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</si>
  <si>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</si>
  <si>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</si>
  <si>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</si>
  <si>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</si>
  <si>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</si>
  <si>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</si>
  <si>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</si>
  <si>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</si>
  <si>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</si>
  <si>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</si>
  <si>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</si>
  <si>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</si>
  <si>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</si>
  <si>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</si>
  <si>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</si>
  <si>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</si>
  <si>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</si>
  <si>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</si>
  <si>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</si>
  <si>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</si>
  <si>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</si>
  <si>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</si>
  <si>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</si>
  <si>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</si>
  <si>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</si>
  <si>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</si>
  <si>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</si>
  <si>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</si>
  <si>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</si>
  <si>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</si>
  <si>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</si>
  <si>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</si>
  <si>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</si>
  <si>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</si>
  <si>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</si>
  <si>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</si>
  <si>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</si>
  <si>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</si>
  <si>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</si>
  <si>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</si>
  <si>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</si>
  <si>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</si>
  <si>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</si>
  <si>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</si>
  <si>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</si>
  <si>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</si>
  <si>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</si>
  <si>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</si>
  <si>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</si>
  <si>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</si>
  <si>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</si>
  <si>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</si>
  <si>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</si>
  <si>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</si>
  <si>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</si>
  <si>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</si>
  <si>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</si>
  <si>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</si>
  <si>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</si>
  <si>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</si>
  <si>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</si>
  <si>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</si>
  <si>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</si>
  <si>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</si>
  <si>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</si>
  <si>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</si>
  <si>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</si>
  <si>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</si>
  <si>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</si>
  <si>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</si>
  <si>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</si>
  <si>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</si>
  <si>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</si>
  <si>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</si>
  <si>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</si>
  <si>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</si>
  <si>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</si>
  <si>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</si>
  <si>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</si>
  <si>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</si>
  <si>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</si>
  <si>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</si>
  <si>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</si>
  <si>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</si>
  <si>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</si>
  <si>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</si>
  <si>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</si>
  <si>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</si>
  <si>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</si>
  <si>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</si>
  <si>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</si>
  <si>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</si>
  <si>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</si>
  <si>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</si>
  <si>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</si>
  <si>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</si>
  <si>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</si>
  <si>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</si>
  <si>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</si>
  <si>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</si>
  <si>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</si>
  <si>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</si>
  <si>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</si>
  <si>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</si>
  <si>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</si>
  <si>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</si>
  <si>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</si>
  <si>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</si>
  <si>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</si>
  <si>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</si>
  <si>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</si>
  <si>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</si>
  <si>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</si>
  <si>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</si>
  <si>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</si>
  <si>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</si>
  <si>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</si>
  <si>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</si>
  <si>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</si>
  <si>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</si>
  <si>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</si>
  <si>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</si>
  <si>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</si>
  <si>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</si>
  <si>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</si>
  <si>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</si>
  <si>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</si>
  <si>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</si>
  <si>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</si>
  <si>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</si>
  <si>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</si>
  <si>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</si>
  <si>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</si>
  <si>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</si>
  <si>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</si>
  <si>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</si>
  <si>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</si>
  <si>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</si>
  <si>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</si>
  <si>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</si>
  <si>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</si>
  <si>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</si>
  <si>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</si>
  <si>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</si>
  <si>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</si>
  <si>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</si>
  <si>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</si>
  <si>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</si>
  <si>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</si>
  <si>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</si>
  <si>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</si>
  <si>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</si>
  <si>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</si>
  <si>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</si>
  <si>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</si>
  <si>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</si>
  <si>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</si>
  <si>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</si>
  <si>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</si>
  <si>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</si>
  <si>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</si>
  <si>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</si>
  <si>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</si>
  <si>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</si>
  <si>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</si>
  <si>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</si>
  <si>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</si>
  <si>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</si>
  <si>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</si>
  <si>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</si>
  <si>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</si>
  <si>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</si>
  <si>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</si>
  <si>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</si>
  <si>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</si>
  <si>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</si>
  <si>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</si>
  <si>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</si>
  <si>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</si>
  <si>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</si>
  <si>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</si>
  <si>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</si>
  <si>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</si>
  <si>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</si>
  <si>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</si>
  <si>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</si>
  <si>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</si>
  <si>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</si>
  <si>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</si>
  <si>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</si>
  <si>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</si>
  <si>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</si>
  <si>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</si>
  <si>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</si>
  <si>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</si>
  <si>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</si>
  <si>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</si>
  <si>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</si>
  <si>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</si>
  <si>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</si>
  <si>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</si>
  <si>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</si>
  <si>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</si>
  <si>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</si>
  <si>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</si>
  <si>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</si>
  <si>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</si>
  <si>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</si>
  <si>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</si>
  <si>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</si>
  <si>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</si>
  <si>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</si>
  <si>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</si>
  <si>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</si>
  <si>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</si>
  <si>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</si>
  <si>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</si>
  <si>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</si>
  <si>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</si>
  <si>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</si>
  <si>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</si>
  <si>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</si>
  <si>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</si>
  <si>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</si>
  <si>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</si>
  <si>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</si>
  <si>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</si>
  <si>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</si>
  <si>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</si>
  <si>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</si>
  <si>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</si>
  <si>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</si>
  <si>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</si>
  <si>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</si>
  <si>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</si>
  <si>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</si>
  <si>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</si>
  <si>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</si>
  <si>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</si>
  <si>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</si>
  <si>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</si>
  <si>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</si>
  <si>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</si>
  <si>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</si>
  <si>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</si>
  <si>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</si>
  <si>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</si>
  <si>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</si>
  <si>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</si>
  <si>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</si>
  <si>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</si>
  <si>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</si>
  <si>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</si>
  <si>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</si>
  <si>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</si>
  <si>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</si>
  <si>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</si>
  <si>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</si>
  <si>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</si>
  <si>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</si>
  <si>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</si>
  <si>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</si>
  <si>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</si>
  <si>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</si>
  <si>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</si>
  <si>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</si>
  <si>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</si>
  <si>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</si>
  <si>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</si>
  <si>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</si>
  <si>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</si>
  <si>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</si>
  <si>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</si>
  <si>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</si>
  <si>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</si>
  <si>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</si>
  <si>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</si>
  <si>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</si>
  <si>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</si>
  <si>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</si>
  <si>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</si>
  <si>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</si>
  <si>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</si>
  <si>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</si>
  <si>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</si>
  <si>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</si>
  <si>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</si>
  <si>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</si>
  <si>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</si>
  <si>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</si>
  <si>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</si>
  <si>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</si>
  <si>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</si>
  <si>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</si>
  <si>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</si>
  <si>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</si>
  <si>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</si>
  <si>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</si>
  <si>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</si>
  <si>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</si>
  <si>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</si>
  <si>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</si>
  <si>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</si>
  <si>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</si>
  <si>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</si>
  <si>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</si>
  <si>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</si>
  <si>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</si>
  <si>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</si>
  <si>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</si>
  <si>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</si>
  <si>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</si>
  <si>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</si>
  <si>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</si>
  <si>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</si>
  <si>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</si>
  <si>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</si>
  <si>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</si>
  <si>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</si>
  <si>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</si>
  <si>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</si>
  <si>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</si>
  <si>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</si>
  <si>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</si>
  <si>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</si>
  <si>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</si>
  <si>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</si>
  <si>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</si>
  <si>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</si>
  <si>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</si>
  <si>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</si>
  <si>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</si>
  <si>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</si>
  <si>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</si>
  <si>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</si>
  <si>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</si>
  <si>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</si>
  <si>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</si>
  <si>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</si>
  <si>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</si>
  <si>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</si>
  <si>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</si>
  <si>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</si>
  <si>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</si>
  <si>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</si>
  <si>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</si>
  <si>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</si>
  <si>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</si>
  <si>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</si>
  <si>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</si>
  <si>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</si>
  <si>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</si>
  <si>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</si>
  <si>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</si>
  <si>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</si>
  <si>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</si>
  <si>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</si>
  <si>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</si>
  <si>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</si>
  <si>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</si>
  <si>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</si>
  <si>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</si>
  <si>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</si>
  <si>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</si>
  <si>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</si>
  <si>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</si>
  <si>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</si>
  <si>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</si>
  <si>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</si>
  <si>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</si>
  <si>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</si>
  <si>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</si>
  <si>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</si>
  <si>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</si>
  <si>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</si>
  <si>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</si>
  <si>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</si>
  <si>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</si>
  <si>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</si>
  <si>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</si>
  <si>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</si>
  <si>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</si>
  <si>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</si>
  <si>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</si>
  <si>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</si>
  <si>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</si>
  <si>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</si>
  <si>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</si>
  <si>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</si>
  <si>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</si>
  <si>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</si>
  <si>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</si>
  <si>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</si>
  <si>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</si>
  <si>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</si>
  <si>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</si>
  <si>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</si>
  <si>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</si>
  <si>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</si>
  <si>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</si>
  <si>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</si>
  <si>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</si>
  <si>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</si>
  <si>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</si>
  <si>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</si>
  <si>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</si>
  <si>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</si>
  <si>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</si>
  <si>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</si>
  <si>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</si>
  <si>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</si>
  <si>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</si>
  <si>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</si>
  <si>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</si>
  <si>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</si>
  <si>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</si>
  <si>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</si>
  <si>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</si>
  <si>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</si>
  <si>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</si>
  <si>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</si>
  <si>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</si>
  <si>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</si>
  <si>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</si>
  <si>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</si>
  <si>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</si>
  <si>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</si>
  <si>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</si>
  <si>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</si>
  <si>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</si>
  <si>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</si>
  <si>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</si>
  <si>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</si>
  <si>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</si>
  <si>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</si>
  <si>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</si>
  <si>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</si>
  <si>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</si>
  <si>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</si>
  <si>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</si>
  <si>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</si>
  <si>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</si>
  <si>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</si>
  <si>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</si>
  <si>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</si>
  <si>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</si>
  <si>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</si>
  <si>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</si>
  <si>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</si>
  <si>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</si>
  <si>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</si>
  <si>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</si>
  <si>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</si>
  <si>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</si>
  <si>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</si>
  <si>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</si>
  <si>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</si>
  <si>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</si>
  <si>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</si>
  <si>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</si>
  <si>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</si>
  <si>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</si>
  <si>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</si>
  <si>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</si>
  <si>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</si>
  <si>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</si>
  <si>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</si>
  <si>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</si>
  <si>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</si>
  <si>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</si>
  <si>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</si>
  <si>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</si>
  <si>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</si>
  <si>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</si>
  <si>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</si>
  <si>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</si>
  <si>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</si>
  <si>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</si>
  <si>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</si>
  <si>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</si>
  <si>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</si>
  <si>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</si>
  <si>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</si>
  <si>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</si>
  <si>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</si>
  <si>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</si>
  <si>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</si>
  <si>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</si>
  <si>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</si>
  <si>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</si>
  <si>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</si>
  <si>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</si>
  <si>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</si>
  <si>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</si>
  <si>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</si>
  <si>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</si>
  <si>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</si>
  <si>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</si>
  <si>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</si>
  <si>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</si>
  <si>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</si>
  <si>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</si>
  <si>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</si>
  <si>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</si>
  <si>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</si>
  <si>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</si>
  <si>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</si>
  <si>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</si>
  <si>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</si>
  <si>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</si>
  <si>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</si>
  <si>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</si>
  <si>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</si>
  <si>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</si>
  <si>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</si>
  <si>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</si>
  <si>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</si>
  <si>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</si>
  <si>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</si>
  <si>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</si>
  <si>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</si>
  <si>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</si>
  <si>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</si>
  <si>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</si>
  <si>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</si>
  <si>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</si>
  <si>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</si>
  <si>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</si>
  <si>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</si>
  <si>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</si>
  <si>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</si>
  <si>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</si>
  <si>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</si>
  <si>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</si>
  <si>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</si>
  <si>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</si>
  <si>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</si>
  <si>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</si>
  <si>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</si>
  <si>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</si>
  <si>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</si>
  <si>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</si>
  <si>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</si>
  <si>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</si>
  <si>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</si>
  <si>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</si>
  <si>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</si>
  <si>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</si>
  <si>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</si>
  <si>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</si>
  <si>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</si>
  <si>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</si>
  <si>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</si>
  <si>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</si>
  <si>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</si>
  <si>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</si>
  <si>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</si>
  <si>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</si>
  <si>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</si>
  <si>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</si>
  <si>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</si>
  <si>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</si>
  <si>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</si>
  <si>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</si>
  <si>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</si>
  <si>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</si>
  <si>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</si>
  <si>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</si>
  <si>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</si>
  <si>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</si>
  <si>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</si>
  <si>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</si>
  <si>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</si>
  <si>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</si>
  <si>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</si>
  <si>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</si>
  <si>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</si>
  <si>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</si>
  <si>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</si>
  <si>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</si>
  <si>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</si>
  <si>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</si>
  <si>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</si>
  <si>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</si>
  <si>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</si>
  <si>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</si>
  <si>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</si>
  <si>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</si>
  <si>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</si>
  <si>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</si>
  <si>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</si>
  <si>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</si>
  <si>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</si>
  <si>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</si>
  <si>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</si>
  <si>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</si>
  <si>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</si>
  <si>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</si>
  <si>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</si>
  <si>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</si>
  <si>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</si>
  <si>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</si>
  <si>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</si>
  <si>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</si>
  <si>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</si>
  <si>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</si>
  <si>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</si>
  <si>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</si>
  <si>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</si>
  <si>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</si>
  <si>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</si>
  <si>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</si>
  <si>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</si>
  <si>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</si>
  <si>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</si>
  <si>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</si>
  <si>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</si>
  <si>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</si>
  <si>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</si>
  <si>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</si>
  <si>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</si>
  <si>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</si>
  <si>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</si>
  <si>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</si>
  <si>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</si>
  <si>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</si>
  <si>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</si>
  <si>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</si>
  <si>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</si>
  <si>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</si>
  <si>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</si>
  <si>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</si>
  <si>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</si>
  <si>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</si>
  <si>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</si>
  <si>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</si>
  <si>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</si>
  <si>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</si>
  <si>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</si>
  <si>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</si>
  <si>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</si>
  <si>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</si>
  <si>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</si>
  <si>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</si>
  <si>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</si>
  <si>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</si>
  <si>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</si>
  <si>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</si>
  <si>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</si>
  <si>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</si>
  <si>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</si>
  <si>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</si>
  <si>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</si>
  <si>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</si>
  <si>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</si>
  <si>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</si>
  <si>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</si>
  <si>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</si>
  <si>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</si>
  <si>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</si>
  <si>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</si>
  <si>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</si>
  <si>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</si>
  <si>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</si>
  <si>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</si>
  <si>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</si>
  <si>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</si>
  <si>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</si>
  <si>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</si>
  <si>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</si>
  <si>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</si>
  <si>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</si>
  <si>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</si>
  <si>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</si>
  <si>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</si>
  <si>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</si>
  <si>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</si>
  <si>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</si>
  <si>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</si>
  <si>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</si>
  <si>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</si>
  <si>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</si>
  <si>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</si>
  <si>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</si>
  <si>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</si>
  <si>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</si>
  <si>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</si>
  <si>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</si>
  <si>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</si>
  <si>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</si>
  <si>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</si>
  <si>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</si>
  <si>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</si>
  <si>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</si>
  <si>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</si>
  <si>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</si>
  <si>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</si>
  <si>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</si>
  <si>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</si>
  <si>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</si>
  <si>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</si>
  <si>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</si>
  <si>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</si>
  <si>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</si>
  <si>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</si>
  <si>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</si>
  <si>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</si>
  <si>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</si>
  <si>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</si>
  <si>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</si>
  <si>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</si>
  <si>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</si>
  <si>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</si>
  <si>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</si>
  <si>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</si>
  <si>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</si>
  <si>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</si>
  <si>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</si>
  <si>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</si>
  <si>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</si>
  <si>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</si>
  <si>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</si>
  <si>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</si>
  <si>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</si>
  <si>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</si>
  <si>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</si>
  <si>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</si>
  <si>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</si>
  <si>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</si>
  <si>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</si>
  <si>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</si>
  <si>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</si>
  <si>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</si>
  <si>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</si>
  <si>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</si>
  <si>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</si>
  <si>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</si>
  <si>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</si>
  <si>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</si>
  <si>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</si>
  <si>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</si>
  <si>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</si>
  <si>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</si>
  <si>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</si>
  <si>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</si>
  <si>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</si>
  <si>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</si>
  <si>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</si>
  <si>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</si>
  <si>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</si>
  <si>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</si>
  <si>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</si>
  <si>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</si>
  <si>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</si>
  <si>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</si>
  <si>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</si>
  <si>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</si>
  <si>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</si>
  <si>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</si>
  <si>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</si>
  <si>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</si>
  <si>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</si>
  <si>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</si>
  <si>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</si>
  <si>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</si>
  <si>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</si>
  <si>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</si>
  <si>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</si>
  <si>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</si>
  <si>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</si>
  <si>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</si>
  <si>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</si>
  <si>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</si>
  <si>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</si>
  <si>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</si>
  <si>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</si>
  <si>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</si>
  <si>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</si>
  <si>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</si>
  <si>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</si>
  <si>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</si>
  <si>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</si>
  <si>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</si>
  <si>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</si>
  <si>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</si>
  <si>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</si>
  <si>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</si>
  <si>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</si>
  <si>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</si>
  <si>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</si>
  <si>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</si>
  <si>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</si>
  <si>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</si>
  <si>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</si>
  <si>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</si>
  <si>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</si>
  <si>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</si>
  <si>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</si>
  <si>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</si>
  <si>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</si>
  <si>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</si>
  <si>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</si>
  <si>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</si>
  <si>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</si>
  <si>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</si>
  <si>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</si>
  <si>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</si>
  <si>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</si>
  <si>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</si>
  <si>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</si>
  <si>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</si>
  <si>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</si>
  <si>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</si>
  <si>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</si>
  <si>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</si>
  <si>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</si>
  <si>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</si>
  <si>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</si>
  <si>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</si>
  <si>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</si>
  <si>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</si>
  <si>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</si>
  <si>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</si>
  <si>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</si>
  <si>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</si>
  <si>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</si>
  <si>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</si>
  <si>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</si>
  <si>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</si>
  <si>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</si>
  <si>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</si>
  <si>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</si>
  <si>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</si>
  <si>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</si>
  <si>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</si>
  <si>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</si>
  <si>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</si>
  <si>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</si>
  <si>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</si>
  <si>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</si>
  <si>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</si>
  <si>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</si>
  <si>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</si>
  <si>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</si>
  <si>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</si>
  <si>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</si>
  <si>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</si>
  <si>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</si>
  <si>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</si>
  <si>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</si>
  <si>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</si>
  <si>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</si>
  <si>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</si>
  <si>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</si>
  <si>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</si>
  <si>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</si>
  <si>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</si>
  <si>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</si>
  <si>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</si>
  <si>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</si>
  <si>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</si>
  <si>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</si>
  <si>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</si>
  <si>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</si>
  <si>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</si>
  <si>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</si>
  <si>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</si>
  <si>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</si>
  <si>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</si>
  <si>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</si>
  <si>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</si>
  <si>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</si>
  <si>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</si>
  <si>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</si>
  <si>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</si>
  <si>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</si>
  <si>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</si>
  <si>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</si>
  <si>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</si>
  <si>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</si>
  <si>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</si>
  <si>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</si>
  <si>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</si>
  <si>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</si>
  <si>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</si>
  <si>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</si>
  <si>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</si>
  <si>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</si>
  <si>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</si>
  <si>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</si>
  <si>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</si>
  <si>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</si>
  <si>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</si>
  <si>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</si>
  <si>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</si>
  <si>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</si>
  <si>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</si>
  <si>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</si>
  <si>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</si>
  <si>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</si>
  <si>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</si>
  <si>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</si>
  <si>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</si>
  <si>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</si>
  <si>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</si>
  <si>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</si>
  <si>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</si>
  <si>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</si>
  <si>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</si>
  <si>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</si>
  <si>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</si>
  <si>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</si>
  <si>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</si>
  <si>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</si>
  <si>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</si>
  <si>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</si>
  <si>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</si>
  <si>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</si>
  <si>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</si>
  <si>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</si>
  <si>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</si>
  <si>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</si>
  <si>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</si>
  <si>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</si>
  <si>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</si>
  <si>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</si>
  <si>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</si>
  <si>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</si>
  <si>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</si>
  <si>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</si>
  <si>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</si>
  <si>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</si>
  <si>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</si>
  <si>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</si>
  <si>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</si>
  <si>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</si>
  <si>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</si>
  <si>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</si>
  <si>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</si>
  <si>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</si>
  <si>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</si>
  <si>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</si>
  <si>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</si>
  <si>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</si>
  <si>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</si>
  <si>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</si>
  <si>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</si>
  <si>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</si>
  <si>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</si>
  <si>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</si>
  <si>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</si>
  <si>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</si>
  <si>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</si>
  <si>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</si>
  <si>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</si>
  <si>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</si>
  <si>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</si>
  <si>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</si>
  <si>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</si>
  <si>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</si>
  <si>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</si>
  <si>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</si>
  <si>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</si>
  <si>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</si>
  <si>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</si>
  <si>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</si>
  <si>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</si>
  <si>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</si>
  <si>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</si>
  <si>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</si>
  <si>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</si>
  <si>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</si>
  <si>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</si>
  <si>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</si>
  <si>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</si>
  <si>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</si>
  <si>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</si>
  <si>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</si>
  <si>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</si>
  <si>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</si>
  <si>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</si>
  <si>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</si>
  <si>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</si>
  <si>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</si>
  <si>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</si>
  <si>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</si>
  <si>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</si>
  <si>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</si>
  <si>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</si>
  <si>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</si>
  <si>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</si>
  <si>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</si>
  <si>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</si>
  <si>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</si>
  <si>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</si>
  <si>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</si>
  <si>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</si>
  <si>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</si>
  <si>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</si>
  <si>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</si>
  <si>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</si>
  <si>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</si>
  <si>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</si>
  <si>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</si>
  <si>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</si>
  <si>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</si>
  <si>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</si>
  <si>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</si>
  <si>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</si>
  <si>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</si>
  <si>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</si>
  <si>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</si>
  <si>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</si>
  <si>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</si>
  <si>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</si>
  <si>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</si>
  <si>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</si>
  <si>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</si>
  <si>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</si>
  <si>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</si>
  <si>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</si>
  <si>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</si>
  <si>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</si>
  <si>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</si>
  <si>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</si>
  <si>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</si>
  <si>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</si>
  <si>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</si>
  <si>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</si>
  <si>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</si>
  <si>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</si>
  <si>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</si>
  <si>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</si>
  <si>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</si>
  <si>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</si>
  <si>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</si>
  <si>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</si>
  <si>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</si>
  <si>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</si>
  <si>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</si>
  <si>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</si>
  <si>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</si>
  <si>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</si>
  <si>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</si>
  <si>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</si>
  <si>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</si>
  <si>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</si>
  <si>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</si>
  <si>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</si>
  <si>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</si>
  <si>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</si>
  <si>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</si>
  <si>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</si>
  <si>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</si>
  <si>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</si>
  <si>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</si>
  <si>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</si>
  <si>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</si>
  <si>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</si>
  <si>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</si>
  <si>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</si>
  <si>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</si>
  <si>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</si>
  <si>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</si>
  <si>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</si>
  <si>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</si>
  <si>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</si>
  <si>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</si>
  <si>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</si>
  <si>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</si>
  <si>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</si>
  <si>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</si>
  <si>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</si>
  <si>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</si>
  <si>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</si>
  <si>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</si>
  <si>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</si>
  <si>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</si>
  <si>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</si>
  <si>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</si>
  <si>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</si>
  <si>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</si>
  <si>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</si>
  <si>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</si>
  <si>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</si>
  <si>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</si>
  <si>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</si>
  <si>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</si>
  <si>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</si>
  <si>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</si>
  <si>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</si>
  <si>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</si>
  <si>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</si>
  <si>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</si>
  <si>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</si>
  <si>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</si>
  <si>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</si>
  <si>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</si>
  <si>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</si>
  <si>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</si>
  <si>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</si>
  <si>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</si>
  <si>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</si>
  <si>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</si>
  <si>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</si>
  <si>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</si>
  <si>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</si>
  <si>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</si>
  <si>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</si>
  <si>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</si>
  <si>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</si>
  <si>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</si>
  <si>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</si>
  <si>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</si>
  <si>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</si>
  <si>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</si>
  <si>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</si>
  <si>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</si>
  <si>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</si>
  <si>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</si>
  <si>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</si>
  <si>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</si>
  <si>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</si>
  <si>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</si>
  <si>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</si>
  <si>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</si>
  <si>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</si>
  <si>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</si>
  <si>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</si>
  <si>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</si>
  <si>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</si>
  <si>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</si>
  <si>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</si>
  <si>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</si>
  <si>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</si>
  <si>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</si>
  <si>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</si>
  <si>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</si>
  <si>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</si>
  <si>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</si>
  <si>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</si>
  <si>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</si>
  <si>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</si>
  <si>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</si>
  <si>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</si>
  <si>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</si>
  <si>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</si>
  <si>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</si>
  <si>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</si>
  <si>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</si>
  <si>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</si>
  <si>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</si>
  <si>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</si>
  <si>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</si>
  <si>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</si>
  <si>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</si>
  <si>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</si>
  <si>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</si>
  <si>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</si>
  <si>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</si>
  <si>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</si>
  <si>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</si>
  <si>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</si>
  <si>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</si>
  <si>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</si>
  <si>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</si>
  <si>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</si>
  <si>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</si>
  <si>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</si>
  <si>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</si>
  <si>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</si>
  <si>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</si>
  <si>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</si>
  <si>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</si>
  <si>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</si>
  <si>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</si>
  <si>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</si>
  <si>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</si>
  <si>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</si>
  <si>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</si>
  <si>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</si>
  <si>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</si>
  <si>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</si>
  <si>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</si>
  <si>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</si>
  <si>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</si>
  <si>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</si>
  <si>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</si>
  <si>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</si>
  <si>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</si>
  <si>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</si>
  <si>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</si>
  <si>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</si>
  <si>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</si>
  <si>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</si>
  <si>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</si>
  <si>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</si>
  <si>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</si>
  <si>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</si>
  <si>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</si>
  <si>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</si>
  <si>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</si>
  <si>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</si>
  <si>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</si>
  <si>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</si>
  <si>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</si>
  <si>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</si>
  <si>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</si>
  <si>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</si>
  <si>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</si>
  <si>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</si>
  <si>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</si>
  <si>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</si>
  <si>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</si>
  <si>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</si>
  <si>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</si>
  <si>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</si>
  <si>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</si>
  <si>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</si>
  <si>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</si>
  <si>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</si>
  <si>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</si>
  <si>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</si>
  <si>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</si>
  <si>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</si>
  <si>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</si>
  <si>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</si>
  <si>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</si>
  <si>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</si>
  <si>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</si>
  <si>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</si>
  <si>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</si>
  <si>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</si>
  <si>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</si>
  <si>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</si>
  <si>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</si>
  <si>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</si>
  <si>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</si>
  <si>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</si>
  <si>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</si>
  <si>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</si>
  <si>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</si>
  <si>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</si>
  <si>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</si>
  <si>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</si>
  <si>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</si>
  <si>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</si>
  <si>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</si>
  <si>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</si>
  <si>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</si>
  <si>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</si>
  <si>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</si>
  <si>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</si>
  <si>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</si>
  <si>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</si>
  <si>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</si>
  <si>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</si>
  <si>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</si>
  <si>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</si>
  <si>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</si>
  <si>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</si>
  <si>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</si>
  <si>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</si>
  <si>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</si>
  <si>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</si>
  <si>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</si>
  <si>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</si>
  <si>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</si>
  <si>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</si>
  <si>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</si>
  <si>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</si>
  <si>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</si>
  <si>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</si>
  <si>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</si>
  <si>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</si>
  <si>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</si>
  <si>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</si>
  <si>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</si>
  <si>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</si>
  <si>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</si>
  <si>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</si>
  <si>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</si>
  <si>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</si>
  <si>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</si>
  <si>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</si>
  <si>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</si>
  <si>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</si>
  <si>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</si>
  <si>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</si>
  <si>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</si>
  <si>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</si>
  <si>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</si>
  <si>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</si>
  <si>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</si>
  <si>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</si>
  <si>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</si>
  <si>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</si>
  <si>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</si>
  <si>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</si>
  <si>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</si>
  <si>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</si>
  <si>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</si>
  <si>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</si>
  <si>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</si>
  <si>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</si>
  <si>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</si>
  <si>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</si>
  <si>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</si>
  <si>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</si>
  <si>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</si>
  <si>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</si>
  <si>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</si>
  <si>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</si>
  <si>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</si>
  <si>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</si>
  <si>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</si>
  <si>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</si>
  <si>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</si>
  <si>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</si>
  <si>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</si>
  <si>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</si>
  <si>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</si>
  <si>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</si>
  <si>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</si>
  <si>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</si>
  <si>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</si>
  <si>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</si>
  <si>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</si>
  <si>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</si>
  <si>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</si>
  <si>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</si>
  <si>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</si>
  <si>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</si>
  <si>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</si>
  <si>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</si>
  <si>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</si>
  <si>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</si>
  <si>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</si>
  <si>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</si>
  <si>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</si>
  <si>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</si>
  <si>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</si>
  <si>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</si>
  <si>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</si>
  <si>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</si>
  <si>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</si>
  <si>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</si>
  <si>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</si>
  <si>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</si>
  <si>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</si>
  <si>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</si>
  <si>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</si>
  <si>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</si>
  <si>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</si>
  <si>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</si>
  <si>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</si>
  <si>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</si>
  <si>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</si>
  <si>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</si>
  <si>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</si>
  <si>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</si>
  <si>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</si>
  <si>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</si>
  <si>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</si>
  <si>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</si>
  <si>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</si>
  <si>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</si>
  <si>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</si>
  <si>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</si>
  <si>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</si>
  <si>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</si>
  <si>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</si>
  <si>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</si>
  <si>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</si>
  <si>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</si>
  <si>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</si>
  <si>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</si>
  <si>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</si>
  <si>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</si>
  <si>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</si>
  <si>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</si>
  <si>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</si>
  <si>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</si>
  <si>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</si>
  <si>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</si>
  <si>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</si>
  <si>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</si>
  <si>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</si>
  <si>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</si>
  <si>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</si>
  <si>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</si>
  <si>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</si>
  <si>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</si>
  <si>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</si>
  <si>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</si>
  <si>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</si>
  <si>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</si>
  <si>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</si>
  <si>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</si>
  <si>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</si>
  <si>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</si>
  <si>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</si>
  <si>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</si>
  <si>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</si>
  <si>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</si>
  <si>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</si>
  <si>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</si>
  <si>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</si>
  <si>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</si>
  <si>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</si>
  <si>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</si>
  <si>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</si>
  <si>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</si>
  <si>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</si>
  <si>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</si>
  <si>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</si>
  <si>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</si>
  <si>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</si>
  <si>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</si>
  <si>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</si>
  <si>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</si>
  <si>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</si>
  <si>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</si>
  <si>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</si>
  <si>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</si>
  <si>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</si>
  <si>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</si>
  <si>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</si>
  <si>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</si>
  <si>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</si>
  <si>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</si>
  <si>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</si>
  <si>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</si>
  <si>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</si>
  <si>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</si>
  <si>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</si>
  <si>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</si>
  <si>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</si>
  <si>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</si>
  <si>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</si>
  <si>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</si>
  <si>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</si>
  <si>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</si>
  <si>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</si>
  <si>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</si>
  <si>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</si>
  <si>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</si>
  <si>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</si>
  <si>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</si>
  <si>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</si>
  <si>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</si>
  <si>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</si>
  <si>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</si>
  <si>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</si>
  <si>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</si>
  <si>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</si>
  <si>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</si>
  <si>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</si>
  <si>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</si>
  <si>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</si>
  <si>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</si>
  <si>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</si>
  <si>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</si>
  <si>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</si>
  <si>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</si>
  <si>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</si>
  <si>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</si>
  <si>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</si>
  <si>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</si>
  <si>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</si>
  <si>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</si>
  <si>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</si>
  <si>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</si>
  <si>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</si>
  <si>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</si>
  <si>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</si>
  <si>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</si>
  <si>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</si>
  <si>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</si>
  <si>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</si>
  <si>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</si>
  <si>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</si>
  <si>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</si>
  <si>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</si>
  <si>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</si>
  <si>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</si>
  <si>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</si>
  <si>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</si>
  <si>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</si>
  <si>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</si>
  <si>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</si>
  <si>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</si>
  <si>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</si>
  <si>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</si>
  <si>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</si>
  <si>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</si>
  <si>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</si>
  <si>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</si>
  <si>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</si>
  <si>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</si>
  <si>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</si>
  <si>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</si>
  <si>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</si>
  <si>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</si>
  <si>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</si>
  <si>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</si>
  <si>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</si>
  <si>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</si>
  <si>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</si>
  <si>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</si>
  <si>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</si>
  <si>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</si>
  <si>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</si>
  <si>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</si>
  <si>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</si>
  <si>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</si>
  <si>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</si>
  <si>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</si>
  <si>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</si>
  <si>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</si>
  <si>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</si>
  <si>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</si>
  <si>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</si>
  <si>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</si>
  <si>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</si>
  <si>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</si>
  <si>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</si>
  <si>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</si>
  <si>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</si>
  <si>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</si>
  <si>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</si>
  <si>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</si>
  <si>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</si>
  <si>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</si>
  <si>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</si>
  <si>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</si>
  <si>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</si>
  <si>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</si>
  <si>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</si>
  <si>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</si>
  <si>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</si>
  <si>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</si>
  <si>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</si>
  <si>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</si>
  <si>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</si>
  <si>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</si>
  <si>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</si>
  <si>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</si>
  <si>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</si>
  <si>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</si>
  <si>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</si>
  <si>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</si>
  <si>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</si>
  <si>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</si>
  <si>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</si>
  <si>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</si>
  <si>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</si>
  <si>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</si>
  <si>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</si>
  <si>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</si>
  <si>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</si>
  <si>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</si>
  <si>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</si>
  <si>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</si>
  <si>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</si>
  <si>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</si>
  <si>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</si>
  <si>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</si>
  <si>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</si>
  <si>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</si>
  <si>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</si>
  <si>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</si>
  <si>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</si>
  <si>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</si>
  <si>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</si>
  <si>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</si>
  <si>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</si>
  <si>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</si>
  <si>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</si>
  <si>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</si>
  <si>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</si>
  <si>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</si>
  <si>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</si>
  <si>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</si>
  <si>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</si>
  <si>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</si>
  <si>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</si>
  <si>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</si>
  <si>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</si>
  <si>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</si>
  <si>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</si>
  <si>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</si>
  <si>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</si>
  <si>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</si>
  <si>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</si>
  <si>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</si>
  <si>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</si>
  <si>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</si>
  <si>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</si>
  <si>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</si>
  <si>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</si>
  <si>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</si>
  <si>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</si>
  <si>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</si>
  <si>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</si>
  <si>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</si>
  <si>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</si>
  <si>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</si>
  <si>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</si>
  <si>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</si>
  <si>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</si>
  <si>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</si>
  <si>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</si>
  <si>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</si>
  <si>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</si>
  <si>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</si>
  <si>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</si>
  <si>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</si>
  <si>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</si>
  <si>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</si>
  <si>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</si>
  <si>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</si>
  <si>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</si>
  <si>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</si>
  <si>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</si>
  <si>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</si>
  <si>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</si>
  <si>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</si>
  <si>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</si>
  <si>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</si>
  <si>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</si>
  <si>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</si>
  <si>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</si>
  <si>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</si>
  <si>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</si>
  <si>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</si>
  <si>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</si>
  <si>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</si>
  <si>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</si>
  <si>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</si>
  <si>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</si>
  <si>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</si>
  <si>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</si>
  <si>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</si>
  <si>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</si>
  <si>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</si>
  <si>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</si>
  <si>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</si>
  <si>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</si>
  <si>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</si>
  <si>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</si>
  <si>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</si>
  <si>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</si>
  <si>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</si>
  <si>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</si>
  <si>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</si>
  <si>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</si>
  <si>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</si>
  <si>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</si>
  <si>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</si>
  <si>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</si>
  <si>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</si>
  <si>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</si>
  <si>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</si>
  <si>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</si>
  <si>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</si>
  <si>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</si>
  <si>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</si>
  <si>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</si>
  <si>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</si>
  <si>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</si>
  <si>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</si>
  <si>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</si>
  <si>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</si>
  <si>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</si>
  <si>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</si>
  <si>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</si>
  <si>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</si>
  <si>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</si>
  <si>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</si>
  <si>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</si>
  <si>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</si>
  <si>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</si>
  <si>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</si>
  <si>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</si>
  <si>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</si>
  <si>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</si>
  <si>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</si>
  <si>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</si>
  <si>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</si>
  <si>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</si>
  <si>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</si>
  <si>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</si>
  <si>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</si>
  <si>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</si>
  <si>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</si>
  <si>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</si>
  <si>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</si>
  <si>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</si>
  <si>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</si>
  <si>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</si>
  <si>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</si>
  <si>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</si>
  <si>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</si>
  <si>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</si>
  <si>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</si>
  <si>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</si>
  <si>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</si>
  <si>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</si>
  <si>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</si>
  <si>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</si>
  <si>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</si>
  <si>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</si>
  <si>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</si>
  <si>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</si>
  <si>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</si>
  <si>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</si>
  <si>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</si>
  <si>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</si>
  <si>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</si>
  <si>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</si>
  <si>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</si>
  <si>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</si>
  <si>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</si>
  <si>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</si>
  <si>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</si>
  <si>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</si>
  <si>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</si>
  <si>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</si>
  <si>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</si>
  <si>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</si>
  <si>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</si>
  <si>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</si>
  <si>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</si>
  <si>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</si>
  <si>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</si>
  <si>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</si>
  <si>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</si>
  <si>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</si>
  <si>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</si>
  <si>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</si>
  <si>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</si>
  <si>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</si>
  <si>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</si>
  <si>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</si>
  <si>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</si>
  <si>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</si>
  <si>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</si>
  <si>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</si>
  <si>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</si>
  <si>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</si>
  <si>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</si>
  <si>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</si>
  <si>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</si>
  <si>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</si>
  <si>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</si>
  <si>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</si>
  <si>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</si>
  <si>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</si>
  <si>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</si>
  <si>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</si>
  <si>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</si>
  <si>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</si>
  <si>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</si>
  <si>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</si>
  <si>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</si>
  <si>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</si>
  <si>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</si>
  <si>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</si>
  <si>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</si>
  <si>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</si>
  <si>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</si>
  <si>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</si>
  <si>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</si>
  <si>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</si>
  <si>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</si>
  <si>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</si>
  <si>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</si>
  <si>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</si>
  <si>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</si>
  <si>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</si>
  <si>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</si>
  <si>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</si>
  <si>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</si>
  <si>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</si>
  <si>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</si>
  <si>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</si>
  <si>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</si>
  <si>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</si>
  <si>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</si>
  <si>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</si>
  <si>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</si>
  <si>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</si>
  <si>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</si>
  <si>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</si>
  <si>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</si>
  <si>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</si>
  <si>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</si>
  <si>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</si>
  <si>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</si>
  <si>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</si>
  <si>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</si>
  <si>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</si>
  <si>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</si>
  <si>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</si>
  <si>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</si>
  <si>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</si>
  <si>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</si>
  <si>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</si>
  <si>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</si>
  <si>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</si>
  <si>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</si>
  <si>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</si>
  <si>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</si>
  <si>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</si>
  <si>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</si>
  <si>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</si>
  <si>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</si>
  <si>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</si>
  <si>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</si>
  <si>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</si>
  <si>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</si>
  <si>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</si>
  <si>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</si>
  <si>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</si>
  <si>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</si>
  <si>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</si>
  <si>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</si>
  <si>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</si>
  <si>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</si>
  <si>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</si>
  <si>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</si>
  <si>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</si>
  <si>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</si>
  <si>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</si>
  <si>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</si>
  <si>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</si>
  <si>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</si>
  <si>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</si>
  <si>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</si>
  <si>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</si>
  <si>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</si>
  <si>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</si>
  <si>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</si>
  <si>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</si>
  <si>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</si>
  <si>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</si>
  <si>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</si>
  <si>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</si>
  <si>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</si>
  <si>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</si>
  <si>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</si>
  <si>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</si>
  <si>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</si>
  <si>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</si>
  <si>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</si>
  <si>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</si>
  <si>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</si>
  <si>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</si>
  <si>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</si>
  <si>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</si>
  <si>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</si>
  <si>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</si>
  <si>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</si>
  <si>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</si>
  <si>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</si>
  <si>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</si>
  <si>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</si>
  <si>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</si>
  <si>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</si>
  <si>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</si>
  <si>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</si>
  <si>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</si>
  <si>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</si>
  <si>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</si>
  <si>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</si>
  <si>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</si>
  <si>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</si>
  <si>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</si>
  <si>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</si>
  <si>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</si>
  <si>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</si>
  <si>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</si>
  <si>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</si>
  <si>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</si>
  <si>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</si>
  <si>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</si>
  <si>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</si>
  <si>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</si>
  <si>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</si>
  <si>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</si>
  <si>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</si>
  <si>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</si>
  <si>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</si>
  <si>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</si>
  <si>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</si>
  <si>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</si>
  <si>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</si>
  <si>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</si>
  <si>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</si>
  <si>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</si>
  <si>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</si>
  <si>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</si>
  <si>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</si>
  <si>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</si>
  <si>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</si>
  <si>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</si>
  <si>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</si>
  <si>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</si>
  <si>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</si>
  <si>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</si>
  <si>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</si>
  <si>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</si>
  <si>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</si>
  <si>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</si>
  <si>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</si>
  <si>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</si>
  <si>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</si>
  <si>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</si>
  <si>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</si>
  <si>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</si>
  <si>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</si>
  <si>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</si>
  <si>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</si>
  <si>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</si>
  <si>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</si>
  <si>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</si>
  <si>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</si>
  <si>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</si>
  <si>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</si>
  <si>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</si>
  <si>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</si>
  <si>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</si>
  <si>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</si>
  <si>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</si>
  <si>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</si>
  <si>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</si>
  <si>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</si>
  <si>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</si>
  <si>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</si>
  <si>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</si>
  <si>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</si>
  <si>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</si>
  <si>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</si>
  <si>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</si>
  <si>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</si>
  <si>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</si>
  <si>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</si>
  <si>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</si>
  <si>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</si>
  <si>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</si>
  <si>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</si>
  <si>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</si>
  <si>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</si>
  <si>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</si>
  <si>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</si>
  <si>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</si>
  <si>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</si>
  <si>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</si>
  <si>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</si>
  <si>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</si>
  <si>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</si>
  <si>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</si>
  <si>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</si>
  <si>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</si>
  <si>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</si>
  <si>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</si>
  <si>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</si>
  <si>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</si>
  <si>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</si>
  <si>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</si>
  <si>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</si>
  <si>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</si>
  <si>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</si>
  <si>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</si>
  <si>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</si>
  <si>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</si>
  <si>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</si>
  <si>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</si>
  <si>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</si>
  <si>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</si>
  <si>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</si>
  <si>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</si>
  <si>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</si>
  <si>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</si>
  <si>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</si>
  <si>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</si>
  <si>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</si>
  <si>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</si>
  <si>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</si>
  <si>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</si>
  <si>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</si>
  <si>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</si>
  <si>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</si>
  <si>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</si>
  <si>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</si>
  <si>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</si>
  <si>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</si>
  <si>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</si>
  <si>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</si>
  <si>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</si>
  <si>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</si>
  <si>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</si>
  <si>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</si>
  <si>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</si>
  <si>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</si>
  <si>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</si>
  <si>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</si>
  <si>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</si>
  <si>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</si>
  <si>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</si>
  <si>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</si>
  <si>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</si>
  <si>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</si>
  <si>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</si>
  <si>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</si>
  <si>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</si>
  <si>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</si>
  <si>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</si>
  <si>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</si>
  <si>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</si>
  <si>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</si>
  <si>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</si>
  <si>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</si>
  <si>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</si>
  <si>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</si>
  <si>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</si>
  <si>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</si>
  <si>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</si>
  <si>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</si>
  <si>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</si>
  <si>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</si>
  <si>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</si>
  <si>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</si>
  <si>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</si>
  <si>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</si>
  <si>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</si>
  <si>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</si>
  <si>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</si>
  <si>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</si>
  <si>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</si>
  <si>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</si>
  <si>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</si>
  <si>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</si>
  <si>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</si>
  <si>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</si>
  <si>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</si>
  <si>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</si>
  <si>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</si>
  <si>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</si>
  <si>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</si>
  <si>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</si>
  <si>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</si>
  <si>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</si>
  <si>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</si>
  <si>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</si>
  <si>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</si>
  <si>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</si>
  <si>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</si>
  <si>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</si>
  <si>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</si>
  <si>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</si>
  <si>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</si>
  <si>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</si>
  <si>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</si>
  <si>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</si>
  <si>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</si>
  <si>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</si>
  <si>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</si>
  <si>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</si>
  <si>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</si>
  <si>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</si>
  <si>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</si>
  <si>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</si>
  <si>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</si>
  <si>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</si>
  <si>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</si>
  <si>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</si>
  <si>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</si>
  <si>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</si>
  <si>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</si>
  <si>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</si>
  <si>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</si>
  <si>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</si>
  <si>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</si>
  <si>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</si>
  <si>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</si>
  <si>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</si>
  <si>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</si>
  <si>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</si>
  <si>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</si>
  <si>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</si>
  <si>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</si>
  <si>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</si>
  <si>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</si>
  <si>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</si>
  <si>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</si>
  <si>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</si>
  <si>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</si>
  <si>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</si>
  <si>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</si>
  <si>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</si>
  <si>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</si>
  <si>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</si>
  <si>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</si>
  <si>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</si>
  <si>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</si>
  <si>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</si>
  <si>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</si>
  <si>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</si>
  <si>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</si>
  <si>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</si>
  <si>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</si>
  <si>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</si>
  <si>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</si>
  <si>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</si>
  <si>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</si>
  <si>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</si>
  <si>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</si>
  <si>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</si>
  <si>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</si>
  <si>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</si>
  <si>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</si>
  <si>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</si>
  <si>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</si>
  <si>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</si>
  <si>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</si>
  <si>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</si>
  <si>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</si>
  <si>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</si>
  <si>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</si>
  <si>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</si>
  <si>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</si>
  <si>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</si>
  <si>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</si>
  <si>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</si>
  <si>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</si>
  <si>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</si>
  <si>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</si>
  <si>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</si>
  <si>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</si>
  <si>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</si>
  <si>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</si>
  <si>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</si>
  <si>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</si>
  <si>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</si>
  <si>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</si>
  <si>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</si>
  <si>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</si>
  <si>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</si>
  <si>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</si>
  <si>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</si>
  <si>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</si>
  <si>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</si>
  <si>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</si>
  <si>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</si>
  <si>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</si>
  <si>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</si>
  <si>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</si>
  <si>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</si>
  <si>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</si>
  <si>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</si>
  <si>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</si>
  <si>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</si>
  <si>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</si>
  <si>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</si>
  <si>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</si>
  <si>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</si>
  <si>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</si>
  <si>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</si>
  <si>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</si>
  <si>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</si>
  <si>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</si>
  <si>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</si>
  <si>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</si>
  <si>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</si>
  <si>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</si>
  <si>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</si>
  <si>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</si>
  <si>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</si>
  <si>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</si>
  <si>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</si>
  <si>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</si>
  <si>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</si>
  <si>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</si>
  <si>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</si>
  <si>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</si>
  <si>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</si>
  <si>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</si>
  <si>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</si>
  <si>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</si>
  <si>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</si>
  <si>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</si>
  <si>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</si>
  <si>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</si>
  <si>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</si>
  <si>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</si>
  <si>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</si>
  <si>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</si>
  <si>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</si>
  <si>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</si>
  <si>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</si>
  <si>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</si>
  <si>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</si>
  <si>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</si>
  <si>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</si>
  <si>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</si>
  <si>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</si>
  <si>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</si>
  <si>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</si>
  <si>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</si>
  <si>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</si>
  <si>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</si>
  <si>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</si>
  <si>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</si>
  <si>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</si>
  <si>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</si>
  <si>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</si>
  <si>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</si>
  <si>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</si>
  <si>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</si>
  <si>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</si>
  <si>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</si>
  <si>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</si>
  <si>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</si>
  <si>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</si>
  <si>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</si>
  <si>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</si>
  <si>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</si>
  <si>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</si>
  <si>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</si>
  <si>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</si>
  <si>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</si>
  <si>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</si>
  <si>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</si>
  <si>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</si>
  <si>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</si>
  <si>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</si>
  <si>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</si>
  <si>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</si>
  <si>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</si>
  <si>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</si>
  <si>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</si>
  <si>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</si>
  <si>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</si>
  <si>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</si>
  <si>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</si>
  <si>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</si>
  <si>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</si>
  <si>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</si>
  <si>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</si>
  <si>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</si>
  <si>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</si>
  <si>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</si>
  <si>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</si>
  <si>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</si>
  <si>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</si>
  <si>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</si>
  <si>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</si>
  <si>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</si>
  <si>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</si>
  <si>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</si>
  <si>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</si>
  <si>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</si>
  <si>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</si>
  <si>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</si>
  <si>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</si>
  <si>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</si>
  <si>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</si>
  <si>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</si>
  <si>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</si>
  <si>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</si>
  <si>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</si>
  <si>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</si>
  <si>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</si>
  <si>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</si>
  <si>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</si>
  <si>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</si>
  <si>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</si>
  <si>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</si>
  <si>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</si>
  <si>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</si>
  <si>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</si>
  <si>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</si>
  <si>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</si>
  <si>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</si>
  <si>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</si>
  <si>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</si>
  <si>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</si>
  <si>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</si>
  <si>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</si>
  <si>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</si>
  <si>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</si>
  <si>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</si>
  <si>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</si>
  <si>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</si>
  <si>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</si>
  <si>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</si>
  <si>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</si>
  <si>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</si>
  <si>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</si>
  <si>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</si>
  <si>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</si>
  <si>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</si>
  <si>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</si>
  <si>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</si>
  <si>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</si>
  <si>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</si>
  <si>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</si>
  <si>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</si>
  <si>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</si>
  <si>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</si>
  <si>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</si>
  <si>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</si>
  <si>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</si>
  <si>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</si>
  <si>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</si>
  <si>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</si>
  <si>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</si>
  <si>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</si>
  <si>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</si>
  <si>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</si>
  <si>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</si>
  <si>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</si>
  <si>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</si>
  <si>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</si>
  <si>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</si>
  <si>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</si>
  <si>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</si>
  <si>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</si>
  <si>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</si>
  <si>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</si>
  <si>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</si>
  <si>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</si>
  <si>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</si>
  <si>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</si>
  <si>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</si>
  <si>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</si>
  <si>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</si>
  <si>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</si>
  <si>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</si>
  <si>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</si>
  <si>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</si>
  <si>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</si>
  <si>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</si>
  <si>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</si>
  <si>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</si>
  <si>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</si>
  <si>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</si>
  <si>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</si>
  <si>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</si>
  <si>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</si>
  <si>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</si>
  <si>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</si>
  <si>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</si>
  <si>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</si>
  <si>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</si>
  <si>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</si>
  <si>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</si>
  <si>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</si>
  <si>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</si>
  <si>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</si>
  <si>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</si>
  <si>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</si>
  <si>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</si>
  <si>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</si>
  <si>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</si>
  <si>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</si>
  <si>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</si>
  <si>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</si>
  <si>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</si>
  <si>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</si>
  <si>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</si>
  <si>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</si>
  <si>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</si>
  <si>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</si>
  <si>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</si>
  <si>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</si>
  <si>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</si>
  <si>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</si>
  <si>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</si>
  <si>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</si>
  <si>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</si>
  <si>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</si>
  <si>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</si>
  <si>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</si>
  <si>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</si>
  <si>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</si>
  <si>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</si>
  <si>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</si>
  <si>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</si>
  <si>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</si>
  <si>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</si>
  <si>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</si>
  <si>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</si>
  <si>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</si>
  <si>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</si>
  <si>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</si>
  <si>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</si>
  <si>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</si>
  <si>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</si>
  <si>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</si>
  <si>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</si>
  <si>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</si>
  <si>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</si>
  <si>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</si>
  <si>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</si>
  <si>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</si>
  <si>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</si>
  <si>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</si>
  <si>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</si>
  <si>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</si>
  <si>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</si>
  <si>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</si>
  <si>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</si>
  <si>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</si>
  <si>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</si>
  <si>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</si>
  <si>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</si>
  <si>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</si>
  <si>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</si>
  <si>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</si>
  <si>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</si>
  <si>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</si>
  <si>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</si>
  <si>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</si>
  <si>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</si>
  <si>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</si>
  <si>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</si>
  <si>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</si>
  <si>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</si>
  <si>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</si>
  <si>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</si>
  <si>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</si>
  <si>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</si>
  <si>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</si>
  <si>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</si>
  <si>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</si>
  <si>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</si>
  <si>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</si>
  <si>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</si>
  <si>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</si>
  <si>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</si>
  <si>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</si>
  <si>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</si>
  <si>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</si>
  <si>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</si>
  <si>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</si>
  <si>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</si>
  <si>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</si>
  <si>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</si>
  <si>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</si>
  <si>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</si>
  <si>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</si>
  <si>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</si>
  <si>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</si>
  <si>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</si>
  <si>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</si>
  <si>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</si>
  <si>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</si>
  <si>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</si>
  <si>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</si>
  <si>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</si>
  <si>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</si>
  <si>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</si>
  <si>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</si>
  <si>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</si>
  <si>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</si>
  <si>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</si>
  <si>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</si>
  <si>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</si>
  <si>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</si>
  <si>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</si>
  <si>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</si>
  <si>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</si>
  <si>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</si>
  <si>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</si>
  <si>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</si>
  <si>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</si>
  <si>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</si>
  <si>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</si>
  <si>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</si>
  <si>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</si>
  <si>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</si>
  <si>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</si>
  <si>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</si>
  <si>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</si>
  <si>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</si>
  <si>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</si>
  <si>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</si>
  <si>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</si>
  <si>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</si>
  <si>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</si>
  <si>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</si>
  <si>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</si>
  <si>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</si>
  <si>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</si>
  <si>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</si>
  <si>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</si>
  <si>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</si>
  <si>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</si>
  <si>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</si>
  <si>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</si>
  <si>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</si>
  <si>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</si>
  <si>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</si>
  <si>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</si>
  <si>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</si>
  <si>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</si>
  <si>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</si>
  <si>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</si>
  <si>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</si>
  <si>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</si>
  <si>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</si>
  <si>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</si>
  <si>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</si>
  <si>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</si>
  <si>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</si>
  <si>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</si>
  <si>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</si>
  <si>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</si>
  <si>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</si>
  <si>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</si>
  <si>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</si>
  <si>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</si>
  <si>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</si>
  <si>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</si>
  <si>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</si>
  <si>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</si>
  <si>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</si>
  <si>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</si>
  <si>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</si>
  <si>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</si>
  <si>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</si>
  <si>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</si>
  <si>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</si>
  <si>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</si>
  <si>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</si>
  <si>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</si>
  <si>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</si>
  <si>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</si>
  <si>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</si>
  <si>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</si>
  <si>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</si>
  <si>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</si>
  <si>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</si>
  <si>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</si>
  <si>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</si>
  <si>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</si>
  <si>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</si>
  <si>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</si>
  <si>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</si>
  <si>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</si>
  <si>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</si>
  <si>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</si>
  <si>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</si>
  <si>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</si>
  <si>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</si>
  <si>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</si>
  <si>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</si>
  <si>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</si>
  <si>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</si>
  <si>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</si>
  <si>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</si>
  <si>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</si>
  <si>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</si>
  <si>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</si>
  <si>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</si>
  <si>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</si>
  <si>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</si>
  <si>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</si>
  <si>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</si>
  <si>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</si>
  <si>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</si>
  <si>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</si>
  <si>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</si>
  <si>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</si>
  <si>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</si>
  <si>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</si>
  <si>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</si>
  <si>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</si>
  <si>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</si>
  <si>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</si>
  <si>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</si>
  <si>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</si>
  <si>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</si>
  <si>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</si>
  <si>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</si>
  <si>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</si>
  <si>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</si>
  <si>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</si>
  <si>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</si>
  <si>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</si>
  <si>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</si>
  <si>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</si>
  <si>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</si>
  <si>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</si>
  <si>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</si>
  <si>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</si>
  <si>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</si>
  <si>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</si>
  <si>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</si>
  <si>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</si>
  <si>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</si>
  <si>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</si>
  <si>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</si>
  <si>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</si>
  <si>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</si>
  <si>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</si>
  <si>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</si>
  <si>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</si>
  <si>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</si>
  <si>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</si>
  <si>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</si>
  <si>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</si>
  <si>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</si>
  <si>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</si>
  <si>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</si>
  <si>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</si>
  <si>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</si>
  <si>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</si>
  <si>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</si>
  <si>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</si>
  <si>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</si>
  <si>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</si>
  <si>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</si>
  <si>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</si>
  <si>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</si>
  <si>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</si>
  <si>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</si>
  <si>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</si>
  <si>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</si>
  <si>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</si>
  <si>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</si>
  <si>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</si>
  <si>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</si>
  <si>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</si>
  <si>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</si>
  <si>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</si>
  <si>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</si>
  <si>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</si>
  <si>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</si>
  <si>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</si>
  <si>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</si>
  <si>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</si>
  <si>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</si>
  <si>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</si>
  <si>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</si>
  <si>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</si>
  <si>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</si>
  <si>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</si>
  <si>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</si>
  <si>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</si>
  <si>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</si>
  <si>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</si>
  <si>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</si>
  <si>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</si>
  <si>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</si>
  <si>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</si>
  <si>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</si>
  <si>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</si>
  <si>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</si>
  <si>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</si>
  <si>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</si>
  <si>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</si>
  <si>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</si>
  <si>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</si>
  <si>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</si>
  <si>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</si>
  <si>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</si>
  <si>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</si>
  <si>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</si>
  <si>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</si>
  <si>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</si>
  <si>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</si>
  <si>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</si>
  <si>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</si>
  <si>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</si>
  <si>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</si>
  <si>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</si>
  <si>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</si>
  <si>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</si>
  <si>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</si>
  <si>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</si>
  <si>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</si>
  <si>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</si>
  <si>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</si>
  <si>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</si>
  <si>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</si>
  <si>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</si>
  <si>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</si>
  <si>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</si>
  <si>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</si>
  <si>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</si>
  <si>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</si>
  <si>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</si>
  <si>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</si>
  <si>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</si>
  <si>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</si>
  <si>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</si>
  <si>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</si>
  <si>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</si>
  <si>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</si>
  <si>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</si>
  <si>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</si>
  <si>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</si>
  <si>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</si>
  <si>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</si>
  <si>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</si>
  <si>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</si>
  <si>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</si>
  <si>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</si>
  <si>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</si>
  <si>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</si>
  <si>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</si>
  <si>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</si>
  <si>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</si>
  <si>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</si>
  <si>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</si>
  <si>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</si>
  <si>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</si>
  <si>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</si>
  <si>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</si>
  <si>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</si>
  <si>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</si>
  <si>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</si>
  <si>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</si>
  <si>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</si>
  <si>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</si>
  <si>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</si>
  <si>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</si>
  <si>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</si>
  <si>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</si>
  <si>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</si>
  <si>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</si>
  <si>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</si>
  <si>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</si>
  <si>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</si>
  <si>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</si>
  <si>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</si>
  <si>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</si>
  <si>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</si>
  <si>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</si>
  <si>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</si>
  <si>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</si>
  <si>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</si>
  <si>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</si>
  <si>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</si>
  <si>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</si>
  <si>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</si>
  <si>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</si>
  <si>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</si>
  <si>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</si>
  <si>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</si>
  <si>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</si>
  <si>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</si>
  <si>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</si>
  <si>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</si>
  <si>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</si>
  <si>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</si>
  <si>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</si>
  <si>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</si>
  <si>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</si>
  <si>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</si>
  <si>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</si>
  <si>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</si>
  <si>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</si>
  <si>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</si>
  <si>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</si>
  <si>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</si>
  <si>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</si>
  <si>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</si>
  <si>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</si>
  <si>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</si>
  <si>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</si>
  <si>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</si>
  <si>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</si>
  <si>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</si>
  <si>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</si>
  <si>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</si>
  <si>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</si>
  <si>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</si>
  <si>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</si>
  <si>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</si>
  <si>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</si>
  <si>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</si>
  <si>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</si>
  <si>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</si>
  <si>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</si>
  <si>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</si>
  <si>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</si>
  <si>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</si>
  <si>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</si>
  <si>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</si>
  <si>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</si>
  <si>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</si>
  <si>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</si>
  <si>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</si>
  <si>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</si>
  <si>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</si>
  <si>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</si>
  <si>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</si>
  <si>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</si>
  <si>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</si>
  <si>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</si>
  <si>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</si>
  <si>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</si>
  <si>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</si>
  <si>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</si>
  <si>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</si>
  <si>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</si>
  <si>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</si>
  <si>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</si>
  <si>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</si>
  <si>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</si>
  <si>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</si>
  <si>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</si>
  <si>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</si>
  <si>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</si>
  <si>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</si>
  <si>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</si>
  <si>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</si>
  <si>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</si>
  <si>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</si>
  <si>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</si>
  <si>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</si>
  <si>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</si>
  <si>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</si>
  <si>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</si>
  <si>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</si>
  <si>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</si>
  <si>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</si>
  <si>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</si>
  <si>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</si>
  <si>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</si>
  <si>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</si>
  <si>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</si>
  <si>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</si>
  <si>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</si>
  <si>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</si>
  <si>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</si>
  <si>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</si>
  <si>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</si>
  <si>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</si>
  <si>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</si>
  <si>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</si>
  <si>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</si>
  <si>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</si>
  <si>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</si>
  <si>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</si>
  <si>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</si>
  <si>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</si>
  <si>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</si>
  <si>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</si>
  <si>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</si>
  <si>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</si>
  <si>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</si>
  <si>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</si>
  <si>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</si>
  <si>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</si>
  <si>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</si>
  <si>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</si>
  <si>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</si>
  <si>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</si>
  <si>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</si>
  <si>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</si>
  <si>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</si>
  <si>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</si>
  <si>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</si>
  <si>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</si>
  <si>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</si>
  <si>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</si>
  <si>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</si>
  <si>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</si>
  <si>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</si>
  <si>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</si>
  <si>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</si>
  <si>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</si>
  <si>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</si>
  <si>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</si>
  <si>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</si>
  <si>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</si>
  <si>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</si>
  <si>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</si>
  <si>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</si>
  <si>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</si>
  <si>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</si>
  <si>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</si>
  <si>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</si>
  <si>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</si>
  <si>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</si>
  <si>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</si>
  <si>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</si>
  <si>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</si>
  <si>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</si>
  <si>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</si>
  <si>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</si>
  <si>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</si>
  <si>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</si>
  <si>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</si>
  <si>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</si>
  <si>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</si>
  <si>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</si>
  <si>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</si>
  <si>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</si>
  <si>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</si>
  <si>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</si>
  <si>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</si>
  <si>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</si>
  <si>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</si>
  <si>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</si>
  <si>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</si>
  <si>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</si>
  <si>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</si>
  <si>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</si>
  <si>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</si>
  <si>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</si>
  <si>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</si>
  <si>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</si>
  <si>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</si>
  <si>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</si>
  <si>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</si>
  <si>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</si>
  <si>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</si>
  <si>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</si>
  <si>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</si>
  <si>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</si>
  <si>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</si>
  <si>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</si>
  <si>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</si>
  <si>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</si>
  <si>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</si>
  <si>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</si>
  <si>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</si>
  <si>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</si>
  <si>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</si>
  <si>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</si>
  <si>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</si>
  <si>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</si>
  <si>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</si>
  <si>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</si>
  <si>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</si>
  <si>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</si>
  <si>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</si>
  <si>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</si>
  <si>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</si>
  <si>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</si>
  <si>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</si>
  <si>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</si>
  <si>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</si>
  <si>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</si>
  <si>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</si>
  <si>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</si>
  <si>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</si>
  <si>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</si>
  <si>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</si>
  <si>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</si>
  <si>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</si>
  <si>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</si>
  <si>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</si>
  <si>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</si>
  <si>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</si>
  <si>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</si>
  <si>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</si>
  <si>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</si>
  <si>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</si>
  <si>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</si>
  <si>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</si>
  <si>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</si>
  <si>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</si>
  <si>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</si>
  <si>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</si>
  <si>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</si>
  <si>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</si>
  <si>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</si>
  <si>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</si>
  <si>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</si>
  <si>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</si>
  <si>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</si>
  <si>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</si>
  <si>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</si>
  <si>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</si>
  <si>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</si>
  <si>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</si>
  <si>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</si>
  <si>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</si>
  <si>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</si>
  <si>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</si>
  <si>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</si>
  <si>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</si>
  <si>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</si>
  <si>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</si>
  <si>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</si>
  <si>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</si>
  <si>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</si>
  <si>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</si>
  <si>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</si>
  <si>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</si>
  <si>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</si>
  <si>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</si>
  <si>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</si>
  <si>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</si>
  <si>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</si>
  <si>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</si>
  <si>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</si>
  <si>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</si>
  <si>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</si>
  <si>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</si>
  <si>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</si>
  <si>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</si>
  <si>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</si>
  <si>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</si>
  <si>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</si>
  <si>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</si>
  <si>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</si>
  <si>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</si>
  <si>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</si>
  <si>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</si>
  <si>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</si>
  <si>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</si>
  <si>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</si>
  <si>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</si>
  <si>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</si>
  <si>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</si>
  <si>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</si>
  <si>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</si>
  <si>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</si>
  <si>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</si>
  <si>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</si>
  <si>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</si>
  <si>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</si>
  <si>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</si>
  <si>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</si>
  <si>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</si>
  <si>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</si>
  <si>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</si>
  <si>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</si>
  <si>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</si>
  <si>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</si>
  <si>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</si>
  <si>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</si>
  <si>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</si>
  <si>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</si>
  <si>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</si>
  <si>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</si>
  <si>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</si>
  <si>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</si>
  <si>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</si>
  <si>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</si>
  <si>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</si>
  <si>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</si>
  <si>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</si>
  <si>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</si>
  <si>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</si>
  <si>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</si>
  <si>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</si>
  <si>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</si>
  <si>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</si>
  <si>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</si>
  <si>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</si>
  <si>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</si>
  <si>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</si>
  <si>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</si>
  <si>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</si>
  <si>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</si>
  <si>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</si>
  <si>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</si>
  <si>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</si>
  <si>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</si>
  <si>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</si>
  <si>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</si>
  <si>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</si>
  <si>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</si>
  <si>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</si>
  <si>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</si>
  <si>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</si>
  <si>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</si>
  <si>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</si>
  <si>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</si>
  <si>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</si>
  <si>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</si>
  <si>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</si>
  <si>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</si>
  <si>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</si>
  <si>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</si>
  <si>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</si>
  <si>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</si>
  <si>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</si>
  <si>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</si>
  <si>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</si>
  <si>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</si>
  <si>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</si>
  <si>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</si>
  <si>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</si>
  <si>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</si>
  <si>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</si>
  <si>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</si>
  <si>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</si>
  <si>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</si>
  <si>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</si>
  <si>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</si>
  <si>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</si>
  <si>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</si>
  <si>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</si>
  <si>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</si>
  <si>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</si>
  <si>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</si>
  <si>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</si>
  <si>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</si>
  <si>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</si>
  <si>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</si>
  <si>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</si>
  <si>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</si>
  <si>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</si>
  <si>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</si>
  <si>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</si>
  <si>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</si>
  <si>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</si>
  <si>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</si>
  <si>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</si>
  <si>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</si>
  <si>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</si>
  <si>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</si>
  <si>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</si>
  <si>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</si>
  <si>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</si>
  <si>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</si>
  <si>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</si>
  <si>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</si>
  <si>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</si>
  <si>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</si>
  <si>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</si>
  <si>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</si>
  <si>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</si>
  <si>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</si>
  <si>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</si>
  <si>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</si>
  <si>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</si>
  <si>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</si>
  <si>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</si>
  <si>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</si>
  <si>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</si>
  <si>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</si>
  <si>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</si>
  <si>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</si>
  <si>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</si>
  <si>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</si>
  <si>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</si>
  <si>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</si>
  <si>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</si>
  <si>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</si>
  <si>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</si>
  <si>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</si>
  <si>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</si>
  <si>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</si>
  <si>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</si>
  <si>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</si>
  <si>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</si>
  <si>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</si>
  <si>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</si>
  <si>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</si>
  <si>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</si>
  <si>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</si>
  <si>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</si>
  <si>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</si>
  <si>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</si>
  <si>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</si>
  <si>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</si>
  <si>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</si>
  <si>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</si>
  <si>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</si>
  <si>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</si>
  <si>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</si>
  <si>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</si>
  <si>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</si>
  <si>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</si>
  <si>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</si>
  <si>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</si>
  <si>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</si>
  <si>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</si>
  <si>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</si>
  <si>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</si>
  <si>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</si>
  <si>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</si>
  <si>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</si>
  <si>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</si>
  <si>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</si>
  <si>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</si>
  <si>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</si>
  <si>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</si>
  <si>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</si>
  <si>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</si>
  <si>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</si>
  <si>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</si>
  <si>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</si>
  <si>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</si>
  <si>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</si>
  <si>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</si>
  <si>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</si>
  <si>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</si>
  <si>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</si>
  <si>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</si>
  <si>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</si>
  <si>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</si>
  <si>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</si>
  <si>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</si>
  <si>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</si>
  <si>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</si>
  <si>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</si>
  <si>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</si>
  <si>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</si>
  <si>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</si>
  <si>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</si>
  <si>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</si>
  <si>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</si>
  <si>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</si>
  <si>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</si>
  <si>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</si>
  <si>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</si>
  <si>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</si>
  <si>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</si>
  <si>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</si>
  <si>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</si>
  <si>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</si>
  <si>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</si>
  <si>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</si>
  <si>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</si>
  <si>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</si>
  <si>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</si>
  <si>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</si>
  <si>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</si>
  <si>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</si>
  <si>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</si>
  <si>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</si>
  <si>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</si>
  <si>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</si>
  <si>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</si>
  <si>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</si>
  <si>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</si>
  <si>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</si>
  <si>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</si>
  <si>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</si>
  <si>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</si>
  <si>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</si>
  <si>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</si>
  <si>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</si>
  <si>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</si>
  <si>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</si>
  <si>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</si>
  <si>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</si>
  <si>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</si>
  <si>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</si>
  <si>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</si>
  <si>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</si>
  <si>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</si>
  <si>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</si>
  <si>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</si>
  <si>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</si>
  <si>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</si>
  <si>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</si>
  <si>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</si>
  <si>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</si>
  <si>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</si>
  <si>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</si>
  <si>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</si>
  <si>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</si>
  <si>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</si>
  <si>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</si>
  <si>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</si>
  <si>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</si>
  <si>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</si>
  <si>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</si>
  <si>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</si>
  <si>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</si>
  <si>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</si>
  <si>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</si>
  <si>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</si>
  <si>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</si>
  <si>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</si>
  <si>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</si>
  <si>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</si>
  <si>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</si>
  <si>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</si>
  <si>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</si>
  <si>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</si>
  <si>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</si>
  <si>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</si>
  <si>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</si>
  <si>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</si>
  <si>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</si>
  <si>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</si>
  <si>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</si>
  <si>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</si>
  <si>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</si>
  <si>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</si>
  <si>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</si>
  <si>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</si>
  <si>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</si>
  <si>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</si>
  <si>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</si>
  <si>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</si>
  <si>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</si>
  <si>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</si>
  <si>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</si>
  <si>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</si>
  <si>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</si>
  <si>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</si>
  <si>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</si>
  <si>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</si>
  <si>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</si>
  <si>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</si>
  <si>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</si>
  <si>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</si>
  <si>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</si>
  <si>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</si>
  <si>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</si>
  <si>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</si>
  <si>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</si>
  <si>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</si>
  <si>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</si>
  <si>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</si>
  <si>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</si>
  <si>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</si>
  <si>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</si>
  <si>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</si>
  <si>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</si>
  <si>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</si>
  <si>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</si>
  <si>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</si>
  <si>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</si>
  <si>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</si>
  <si>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</si>
  <si>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</si>
  <si>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</si>
  <si>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</si>
  <si>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</si>
  <si>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</si>
  <si>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</si>
  <si>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</si>
  <si>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</si>
  <si>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</si>
  <si>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</si>
  <si>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</si>
  <si>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</si>
  <si>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</si>
  <si>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</si>
  <si>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</si>
  <si>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</si>
  <si>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</si>
  <si>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</si>
  <si>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</si>
  <si>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</si>
  <si>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</si>
  <si>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</si>
  <si>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</si>
  <si>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</si>
  <si>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</si>
  <si>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</si>
  <si>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</si>
  <si>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</si>
  <si>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</si>
  <si>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</si>
  <si>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</si>
  <si>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</si>
  <si>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</si>
  <si>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</si>
  <si>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</si>
  <si>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</si>
  <si>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</si>
  <si>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</si>
  <si>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</si>
  <si>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</si>
  <si>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</si>
  <si>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</si>
  <si>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</si>
  <si>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</si>
  <si>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</si>
  <si>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</si>
  <si>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</si>
  <si>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</si>
  <si>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</si>
  <si>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</si>
  <si>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</si>
  <si>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</si>
  <si>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</si>
  <si>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</si>
  <si>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</si>
  <si>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</si>
  <si>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</si>
  <si>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</si>
  <si>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</si>
  <si>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</si>
  <si>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</si>
  <si>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</si>
  <si>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</si>
  <si>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</si>
  <si>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</si>
  <si>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</si>
  <si>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</si>
  <si>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</si>
  <si>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</si>
  <si>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</si>
  <si>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</si>
  <si>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</si>
  <si>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</si>
  <si>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</si>
  <si>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</si>
  <si>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</si>
  <si>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</si>
  <si>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</si>
  <si>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</si>
  <si>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</si>
  <si>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</si>
  <si>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</si>
  <si>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</si>
  <si>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</si>
  <si>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</si>
  <si>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</si>
  <si>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</si>
  <si>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</si>
  <si>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</si>
  <si>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</si>
  <si>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</si>
  <si>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</si>
  <si>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</si>
  <si>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</si>
  <si>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</si>
  <si>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</si>
  <si>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</si>
  <si>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</si>
  <si>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</si>
  <si>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</si>
  <si>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</si>
  <si>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</si>
  <si>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</si>
  <si>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</si>
  <si>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</si>
  <si>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</si>
  <si>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</si>
  <si>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</si>
  <si>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</si>
  <si>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</si>
  <si>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</si>
  <si>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</si>
  <si>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</si>
  <si>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</si>
  <si>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</si>
  <si>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</si>
  <si>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</si>
  <si>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</si>
  <si>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</si>
  <si>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</si>
  <si>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</si>
  <si>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</si>
  <si>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</si>
  <si>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</si>
  <si>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</si>
  <si>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</si>
  <si>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</si>
  <si>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</si>
  <si>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</si>
  <si>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</si>
  <si>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</si>
  <si>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</si>
  <si>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</si>
  <si>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</si>
  <si>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</si>
  <si>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</si>
  <si>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</si>
  <si>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</si>
  <si>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</si>
  <si>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</si>
  <si>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</si>
  <si>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</si>
  <si>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</si>
  <si>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</si>
  <si>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</si>
  <si>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</si>
  <si>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</si>
  <si>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</si>
  <si>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</si>
  <si>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</si>
  <si>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</si>
  <si>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</si>
  <si>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</si>
  <si>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</si>
  <si>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</si>
  <si>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</si>
  <si>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</si>
  <si>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</si>
  <si>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</si>
  <si>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</si>
  <si>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</si>
  <si>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</si>
  <si>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</si>
  <si>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</si>
  <si>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</si>
  <si>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</si>
  <si>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</si>
  <si>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</si>
  <si>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</si>
  <si>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</si>
  <si>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</si>
  <si>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</si>
  <si>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</si>
  <si>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</si>
  <si>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</si>
  <si>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</si>
  <si>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</si>
  <si>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</si>
  <si>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</si>
  <si>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</si>
  <si>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</si>
  <si>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</si>
  <si>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</si>
  <si>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</si>
  <si>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</si>
  <si>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</si>
  <si>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</si>
  <si>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</si>
  <si>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</si>
  <si>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</si>
  <si>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</si>
  <si>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</si>
  <si>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</si>
  <si>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</si>
  <si>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</si>
  <si>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</si>
  <si>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</si>
  <si>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</si>
  <si>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</si>
  <si>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</si>
  <si>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</si>
  <si>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</si>
  <si>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</si>
  <si>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</si>
  <si>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</si>
  <si>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</si>
  <si>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</si>
  <si>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</si>
  <si>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</si>
  <si>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</si>
  <si>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</si>
  <si>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</si>
  <si>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</si>
  <si>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</si>
  <si>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</si>
  <si>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</si>
  <si>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</si>
  <si>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</si>
  <si>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</si>
  <si>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</si>
  <si>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</si>
  <si>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</si>
  <si>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</si>
  <si>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</si>
  <si>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</si>
  <si>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</si>
  <si>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</si>
  <si>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</si>
  <si>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</si>
  <si>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</si>
  <si>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</si>
  <si>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</si>
  <si>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</si>
  <si>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</si>
  <si>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</si>
  <si>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</si>
  <si>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</si>
  <si>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</si>
  <si>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</si>
  <si>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</si>
  <si>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</si>
  <si>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</si>
  <si>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</si>
  <si>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</si>
  <si>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</si>
  <si>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</si>
  <si>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</si>
  <si>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</si>
  <si>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</si>
  <si>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</si>
  <si>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</si>
  <si>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</si>
  <si>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</si>
  <si>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</si>
  <si>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</si>
  <si>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</si>
  <si>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</si>
  <si>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</si>
  <si>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</si>
  <si>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</si>
  <si>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</si>
  <si>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</si>
  <si>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</si>
  <si>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</si>
  <si>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</si>
  <si>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</si>
  <si>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</si>
  <si>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</si>
  <si>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</si>
  <si>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</si>
  <si>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</si>
  <si>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</si>
  <si>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</si>
  <si>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</si>
  <si>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</si>
  <si>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</si>
  <si>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</si>
  <si>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</si>
  <si>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</si>
  <si>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</si>
  <si>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</si>
  <si>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</si>
  <si>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</si>
  <si>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</si>
  <si>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</si>
  <si>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</si>
  <si>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</si>
  <si>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</si>
  <si>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</si>
  <si>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</si>
  <si>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</si>
  <si>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</si>
  <si>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</si>
  <si>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</si>
  <si>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</si>
  <si>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</si>
  <si>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</si>
  <si>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</si>
  <si>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</si>
  <si>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</si>
  <si>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</si>
  <si>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</si>
  <si>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</si>
  <si>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</si>
  <si>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</si>
  <si>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</si>
  <si>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</si>
  <si>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</si>
  <si>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</si>
  <si>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</si>
  <si>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</si>
  <si>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</si>
  <si>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</si>
  <si>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</si>
  <si>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</si>
  <si>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</si>
  <si>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</si>
  <si>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</si>
  <si>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</si>
  <si>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</si>
  <si>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</si>
  <si>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</si>
  <si>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</si>
  <si>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</si>
  <si>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</si>
  <si>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</si>
  <si>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</si>
  <si>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</si>
  <si>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</si>
  <si>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</si>
  <si>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</si>
  <si>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</si>
  <si>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</si>
  <si>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</si>
  <si>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</si>
  <si>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</si>
  <si>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</si>
  <si>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</si>
  <si>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</si>
  <si>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</si>
  <si>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</si>
  <si>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</si>
  <si>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</si>
  <si>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</si>
  <si>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</si>
  <si>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</si>
  <si>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</si>
  <si>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</si>
  <si>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</si>
  <si>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</si>
  <si>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</si>
  <si>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</si>
  <si>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</si>
  <si>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</si>
  <si>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</si>
  <si>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</si>
  <si>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</si>
  <si>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</si>
  <si>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</si>
  <si>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</si>
  <si>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</si>
  <si>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</si>
  <si>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</si>
  <si>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</si>
  <si>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</si>
  <si>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</si>
  <si>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</si>
  <si>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</si>
  <si>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</si>
  <si>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</si>
  <si>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</si>
  <si>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</si>
  <si>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</si>
  <si>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</si>
  <si>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</si>
  <si>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</si>
  <si>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</si>
  <si>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</si>
  <si>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</si>
  <si>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</si>
  <si>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</si>
  <si>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</si>
  <si>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</si>
  <si>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</si>
  <si>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</si>
  <si>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</si>
  <si>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</si>
  <si>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</si>
  <si>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</si>
  <si>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</si>
  <si>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</si>
  <si>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</si>
  <si>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</si>
  <si>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</si>
  <si>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</si>
  <si>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</si>
  <si>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</si>
  <si>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</si>
  <si>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</si>
  <si>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</si>
  <si>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</si>
  <si>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</si>
  <si>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</si>
  <si>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</si>
  <si>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</si>
  <si>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</si>
  <si>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</si>
  <si>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</si>
  <si>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</si>
  <si>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</si>
  <si>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</si>
  <si>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</si>
  <si>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</si>
  <si>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</si>
  <si>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</si>
  <si>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</si>
  <si>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</si>
  <si>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</si>
  <si>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</si>
  <si>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</si>
  <si>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</si>
  <si>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</si>
  <si>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</si>
  <si>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</si>
  <si>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</si>
  <si>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</si>
  <si>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</si>
  <si>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</si>
  <si>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</si>
  <si>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</si>
  <si>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</si>
  <si>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</si>
  <si>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</si>
  <si>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</si>
  <si>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</si>
  <si>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</si>
  <si>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</si>
  <si>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</si>
  <si>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</si>
  <si>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</si>
  <si>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</si>
  <si>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</si>
  <si>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</si>
  <si>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</si>
  <si>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</si>
  <si>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</si>
  <si>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</si>
  <si>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</si>
  <si>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</si>
  <si>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</si>
  <si>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</si>
  <si>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</si>
  <si>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</si>
  <si>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</si>
  <si>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</si>
  <si>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</si>
  <si>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</si>
  <si>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</si>
  <si>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</si>
  <si>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</si>
  <si>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</si>
  <si>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</si>
  <si>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</si>
  <si>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</si>
  <si>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</si>
  <si>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</si>
  <si>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</si>
  <si>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</si>
  <si>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</si>
  <si>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</si>
  <si>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</si>
  <si>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</si>
  <si>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</si>
  <si>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</si>
  <si>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</si>
  <si>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</si>
  <si>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</si>
  <si>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</si>
  <si>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</si>
  <si>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</si>
  <si>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</si>
  <si>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</si>
  <si>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</si>
  <si>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</si>
  <si>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</si>
  <si>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</si>
  <si>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</si>
  <si>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</si>
  <si>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</si>
  <si>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</si>
  <si>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</si>
  <si>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</si>
  <si>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</si>
  <si>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</si>
  <si>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</si>
  <si>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</si>
  <si>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</si>
  <si>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</si>
  <si>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</si>
  <si>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</si>
  <si>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</si>
  <si>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</si>
  <si>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</si>
  <si>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</si>
  <si>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</si>
  <si>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</si>
  <si>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</si>
  <si>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</si>
  <si>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</si>
  <si>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</si>
  <si>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</si>
  <si>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</si>
  <si>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</si>
  <si>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</si>
  <si>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</si>
  <si>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</si>
  <si>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</si>
  <si>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</si>
  <si>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</si>
  <si>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</si>
  <si>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</si>
  <si>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</si>
  <si>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</si>
  <si>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</si>
  <si>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</si>
  <si>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</si>
  <si>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</si>
  <si>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</si>
  <si>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</si>
  <si>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</si>
  <si>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</si>
  <si>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</si>
  <si>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</si>
  <si>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</si>
  <si>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</si>
  <si>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</si>
  <si>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</si>
  <si>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</si>
  <si>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</si>
  <si>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</si>
  <si>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</si>
  <si>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</si>
  <si>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</si>
  <si>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</si>
  <si>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</si>
  <si>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</si>
  <si>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</si>
  <si>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</si>
  <si>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</si>
  <si>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</si>
  <si>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</si>
  <si>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</si>
  <si>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</si>
  <si>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</si>
  <si>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</si>
  <si>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</si>
  <si>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</si>
  <si>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</si>
  <si>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</si>
  <si>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</si>
  <si>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</si>
  <si>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</si>
  <si>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</si>
  <si>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</si>
  <si>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</si>
  <si>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</si>
  <si>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</si>
  <si>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</si>
  <si>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</si>
  <si>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</si>
  <si>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</si>
  <si>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</si>
  <si>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</si>
  <si>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</si>
  <si>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</si>
  <si>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</si>
  <si>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</si>
  <si>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</si>
  <si>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</si>
  <si>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</si>
  <si>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</si>
  <si>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</si>
  <si>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</si>
  <si>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</si>
  <si>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</si>
  <si>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</si>
  <si>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</si>
  <si>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</si>
  <si>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</si>
  <si>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</si>
  <si>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</si>
  <si>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</si>
  <si>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</si>
  <si>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</si>
  <si>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</si>
  <si>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</si>
  <si>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</si>
  <si>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</si>
  <si>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</si>
  <si>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</si>
  <si>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</si>
  <si>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</si>
  <si>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</si>
  <si>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</si>
  <si>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</si>
  <si>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</si>
  <si>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</si>
  <si>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</si>
  <si>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</si>
  <si>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</si>
  <si>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</si>
  <si>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</si>
  <si>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</si>
  <si>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</si>
  <si>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</si>
  <si>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</si>
  <si>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</si>
  <si>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</si>
  <si>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</si>
  <si>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</si>
  <si>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</si>
  <si>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</si>
  <si>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</si>
  <si>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</si>
  <si>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</si>
  <si>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</si>
  <si>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</si>
  <si>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</si>
  <si>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</si>
  <si>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</si>
  <si>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</si>
  <si>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</si>
  <si>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</si>
  <si>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</si>
  <si>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</si>
  <si>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</si>
  <si>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</si>
  <si>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</si>
  <si>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</si>
  <si>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</si>
  <si>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</si>
  <si>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</si>
  <si>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</si>
  <si>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</si>
  <si>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</si>
  <si>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</si>
  <si>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</si>
  <si>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</si>
  <si>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</si>
  <si>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</si>
  <si>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</si>
  <si>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</si>
  <si>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</si>
  <si>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</si>
  <si>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</si>
  <si>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</si>
  <si>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</si>
  <si>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</si>
  <si>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</si>
  <si>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</si>
  <si>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</si>
  <si>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</si>
  <si>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</si>
  <si>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</si>
  <si>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</si>
  <si>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</si>
  <si>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</si>
  <si>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</si>
  <si>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</si>
  <si>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</si>
  <si>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</si>
  <si>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</si>
  <si>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</si>
  <si>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</si>
  <si>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</si>
  <si>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</si>
  <si>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</si>
  <si>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</si>
  <si>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</si>
  <si>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</si>
  <si>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</si>
  <si>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</si>
  <si>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</si>
  <si>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</si>
  <si>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</si>
  <si>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</si>
  <si>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</si>
  <si>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</si>
  <si>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</si>
  <si>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</si>
  <si>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</si>
  <si>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</si>
  <si>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</si>
  <si>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</si>
  <si>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</si>
  <si>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</si>
  <si>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</si>
  <si>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</si>
  <si>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</si>
  <si>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</si>
  <si>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</si>
  <si>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</si>
  <si>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</si>
  <si>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</si>
  <si>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</si>
  <si>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</si>
  <si>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</si>
  <si>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</si>
  <si>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</si>
  <si>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</si>
  <si>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</si>
  <si>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</si>
  <si>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</si>
  <si>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</si>
  <si>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</si>
  <si>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</si>
  <si>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</si>
  <si>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</si>
  <si>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</si>
  <si>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</si>
  <si>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</si>
  <si>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</si>
  <si>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</si>
  <si>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</si>
  <si>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</si>
  <si>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</si>
  <si>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</si>
  <si>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</si>
  <si>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</si>
  <si>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</si>
  <si>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</si>
  <si>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</si>
  <si>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</si>
  <si>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</si>
  <si>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</si>
  <si>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</si>
  <si>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</si>
  <si>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</si>
  <si>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</si>
  <si>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</si>
  <si>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</si>
  <si>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</si>
  <si>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</si>
  <si>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</si>
  <si>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</si>
  <si>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</si>
  <si>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</si>
  <si>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</si>
  <si>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</si>
  <si>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</si>
  <si>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</si>
  <si>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</si>
  <si>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</si>
  <si>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</si>
  <si>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</si>
  <si>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</si>
  <si>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</si>
  <si>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</si>
  <si>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</si>
  <si>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</si>
  <si>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</si>
  <si>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</si>
  <si>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</si>
  <si>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</si>
  <si>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</si>
  <si>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</si>
  <si>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</si>
  <si>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</si>
  <si>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</si>
  <si>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</si>
  <si>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</si>
  <si>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</si>
  <si>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</si>
  <si>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</si>
  <si>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</si>
  <si>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</si>
  <si>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</si>
  <si>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</si>
  <si>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</si>
  <si>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</si>
  <si>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</si>
  <si>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</si>
  <si>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</si>
  <si>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</si>
  <si>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</si>
  <si>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</si>
  <si>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</si>
  <si>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</si>
  <si>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</si>
  <si>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</si>
  <si>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</si>
  <si>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</si>
  <si>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</si>
  <si>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</si>
  <si>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</si>
  <si>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</si>
  <si>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</si>
  <si>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</si>
  <si>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</si>
  <si>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</si>
  <si>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</si>
  <si>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</si>
  <si>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</si>
  <si>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</si>
  <si>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</si>
  <si>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</si>
  <si>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</si>
  <si>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</si>
  <si>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</si>
  <si>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</si>
  <si>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</si>
  <si>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</si>
  <si>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</si>
  <si>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</si>
  <si>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</si>
  <si>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</si>
  <si>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</si>
  <si>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</si>
  <si>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</si>
  <si>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</si>
  <si>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</si>
  <si>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</si>
  <si>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</si>
  <si>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</si>
  <si>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</si>
  <si>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</si>
  <si>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</si>
  <si>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</si>
  <si>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</si>
  <si>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</si>
  <si>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</si>
  <si>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</si>
  <si>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</si>
  <si>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</si>
  <si>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</si>
  <si>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</si>
  <si>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</si>
  <si>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</si>
  <si>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</si>
  <si>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</si>
  <si>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</si>
  <si>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</si>
  <si>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</si>
  <si>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</si>
  <si>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</si>
  <si>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</si>
  <si>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</si>
  <si>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</si>
  <si>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</si>
  <si>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</si>
  <si>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</si>
  <si>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</si>
  <si>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</si>
  <si>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</si>
  <si>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</si>
  <si>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</si>
  <si>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</si>
  <si>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</si>
  <si>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</si>
  <si>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</si>
  <si>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</si>
  <si>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</si>
  <si>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</si>
  <si>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</si>
  <si>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</si>
  <si>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</si>
  <si>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</si>
  <si>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</si>
  <si>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</si>
  <si>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</si>
  <si>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</si>
  <si>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</si>
  <si>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</si>
  <si>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</si>
  <si>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</si>
  <si>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</si>
  <si>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</si>
  <si>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</si>
  <si>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</si>
  <si>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</si>
  <si>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</si>
  <si>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</si>
  <si>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</si>
  <si>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</si>
  <si>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</si>
  <si>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</si>
  <si>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</si>
  <si>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</si>
  <si>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</si>
  <si>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</si>
  <si>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</si>
  <si>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</si>
  <si>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</si>
  <si>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</si>
  <si>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</si>
  <si>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</si>
  <si>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</si>
  <si>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</si>
  <si>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</si>
  <si>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</si>
  <si>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</si>
  <si>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</si>
  <si>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</si>
  <si>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</si>
  <si>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</si>
  <si>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</si>
  <si>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</si>
  <si>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</si>
  <si>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</si>
  <si>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</si>
  <si>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</si>
  <si>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</si>
  <si>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</si>
  <si>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</si>
  <si>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</si>
  <si>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</si>
  <si>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</si>
  <si>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</si>
  <si>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</si>
  <si>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</si>
  <si>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</si>
  <si>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</si>
  <si>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</si>
  <si>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</si>
  <si>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</si>
  <si>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</si>
  <si>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</si>
  <si>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</si>
  <si>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</si>
  <si>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</si>
  <si>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</si>
  <si>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</si>
  <si>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</si>
  <si>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</si>
  <si>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</si>
  <si>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</si>
  <si>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</si>
  <si>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</si>
  <si>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</si>
  <si>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</si>
  <si>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</si>
  <si>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</si>
  <si>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</si>
  <si>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</si>
  <si>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</si>
  <si>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</si>
  <si>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</si>
  <si>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</si>
  <si>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</si>
  <si>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</si>
  <si>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</si>
  <si>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</si>
  <si>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</si>
  <si>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</si>
  <si>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</si>
  <si>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</si>
  <si>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</si>
  <si>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</si>
  <si>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</si>
  <si>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</si>
  <si>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</si>
  <si>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</si>
  <si>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</si>
  <si>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</si>
  <si>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</si>
  <si>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</si>
  <si>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</si>
  <si>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</si>
  <si>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</si>
  <si>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</si>
  <si>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</si>
  <si>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</si>
  <si>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</si>
  <si>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</si>
  <si>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</si>
  <si>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</si>
  <si>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</si>
  <si>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</si>
  <si>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</si>
  <si>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</si>
  <si>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</si>
  <si>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</si>
  <si>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</si>
  <si>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</si>
  <si>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</si>
  <si>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</si>
  <si>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</si>
  <si>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</si>
  <si>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</si>
  <si>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</si>
  <si>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</si>
  <si>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</si>
  <si>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</si>
  <si>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</si>
  <si>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</si>
  <si>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</si>
  <si>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</si>
  <si>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</si>
  <si>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</si>
  <si>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</si>
  <si>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</si>
  <si>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</si>
  <si>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</si>
  <si>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</si>
  <si>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</si>
  <si>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</si>
  <si>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</si>
  <si>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</si>
  <si>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</si>
  <si>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</si>
  <si>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</si>
  <si>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</si>
  <si>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</si>
  <si>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</si>
  <si>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</si>
  <si>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</si>
  <si>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</si>
  <si>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</si>
  <si>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</si>
  <si>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</si>
  <si>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</si>
  <si>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</si>
  <si>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</si>
  <si>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</si>
  <si>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</si>
  <si>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</si>
  <si>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</si>
  <si>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</si>
  <si>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</si>
  <si>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</si>
  <si>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</si>
  <si>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</si>
  <si>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</si>
  <si>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</si>
  <si>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</si>
  <si>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</si>
  <si>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</si>
  <si>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</si>
  <si>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</si>
  <si>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</si>
  <si>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</si>
  <si>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</si>
  <si>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</si>
  <si>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</si>
  <si>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</si>
  <si>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</si>
  <si>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</si>
  <si>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</si>
  <si>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</si>
  <si>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</si>
  <si>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</si>
  <si>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</si>
  <si>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</si>
  <si>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</si>
  <si>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</si>
  <si>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</si>
  <si>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</si>
  <si>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</si>
  <si>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</si>
  <si>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</si>
  <si>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</si>
  <si>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</si>
  <si>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</si>
  <si>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</si>
  <si>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</si>
  <si>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</si>
  <si>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</si>
  <si>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</si>
  <si>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</si>
  <si>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</si>
  <si>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</si>
  <si>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</si>
  <si>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</si>
  <si>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</si>
  <si>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</si>
  <si>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</si>
  <si>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</si>
  <si>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</si>
  <si>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</si>
  <si>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</si>
  <si>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</si>
  <si>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</si>
  <si>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</si>
  <si>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</si>
  <si>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</si>
  <si>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</si>
  <si>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</si>
  <si>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</si>
  <si>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</si>
  <si>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</si>
  <si>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</si>
  <si>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</si>
  <si>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</si>
  <si>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</si>
  <si>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</si>
  <si>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</si>
  <si>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</si>
  <si>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</si>
  <si>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</si>
  <si>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</si>
  <si>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</si>
  <si>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</si>
  <si>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</si>
  <si>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</si>
  <si>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</si>
  <si>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</si>
  <si>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</si>
  <si>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</si>
  <si>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</si>
  <si>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</si>
  <si>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</si>
  <si>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</si>
  <si>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</si>
  <si>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</si>
  <si>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</si>
  <si>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</si>
  <si>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</si>
  <si>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</si>
  <si>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</si>
  <si>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</si>
  <si>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</si>
  <si>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</si>
  <si>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</si>
  <si>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</si>
  <si>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</si>
  <si>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</si>
  <si>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</si>
  <si>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</si>
  <si>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</si>
  <si>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</si>
  <si>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</si>
  <si>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</si>
  <si>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</si>
  <si>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</si>
  <si>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</si>
  <si>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</si>
  <si>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</si>
  <si>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</si>
  <si>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</si>
  <si>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</si>
  <si>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</si>
  <si>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</si>
  <si>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</si>
  <si>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</si>
  <si>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</si>
  <si>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</si>
  <si>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</si>
  <si>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</si>
  <si>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</si>
  <si>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</si>
  <si>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</si>
  <si>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</si>
  <si>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</si>
  <si>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</si>
  <si>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</si>
  <si>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</si>
  <si>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</si>
  <si>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</si>
  <si>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</si>
  <si>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</si>
  <si>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</si>
  <si>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</si>
  <si>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</si>
  <si>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</si>
  <si>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</si>
  <si>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</si>
  <si>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</si>
  <si>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</si>
  <si>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</si>
  <si>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</si>
  <si>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</si>
  <si>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</si>
  <si>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</si>
  <si>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</si>
  <si>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</si>
  <si>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</si>
  <si>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</si>
  <si>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</si>
  <si>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</si>
  <si>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</si>
  <si>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</si>
  <si>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</si>
  <si>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</si>
  <si>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</si>
  <si>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</si>
  <si>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</si>
  <si>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</si>
  <si>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</si>
  <si>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</si>
  <si>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</si>
  <si>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</si>
  <si>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</si>
  <si>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</si>
  <si>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</si>
  <si>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</si>
  <si>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</si>
  <si>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</si>
  <si>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</si>
  <si>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</si>
  <si>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</si>
  <si>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</si>
  <si>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</si>
  <si>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</si>
  <si>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</si>
  <si>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</si>
  <si>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</si>
  <si>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</si>
  <si>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</si>
  <si>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</si>
  <si>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</si>
  <si>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</si>
  <si>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</si>
  <si>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</si>
  <si>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</si>
  <si>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</si>
  <si>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</si>
  <si>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</si>
  <si>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</si>
  <si>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</si>
  <si>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</si>
  <si>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</si>
  <si>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</si>
  <si>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</si>
  <si>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</si>
  <si>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</si>
  <si>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</si>
  <si>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</si>
  <si>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</si>
  <si>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</si>
  <si>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</si>
  <si>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</si>
  <si>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</si>
  <si>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</si>
  <si>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</si>
  <si>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</si>
  <si>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</si>
  <si>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</si>
  <si>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</si>
  <si>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</si>
  <si>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</si>
  <si>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</si>
  <si>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</si>
  <si>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</si>
  <si>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</si>
  <si>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</si>
  <si>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</si>
  <si>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</si>
  <si>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</si>
  <si>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</si>
  <si>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</si>
  <si>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</si>
  <si>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</si>
  <si>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</si>
  <si>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</si>
  <si>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</si>
  <si>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</si>
  <si>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</si>
  <si>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</si>
  <si>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</si>
  <si>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</si>
  <si>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</si>
  <si>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</si>
  <si>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</si>
  <si>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</si>
  <si>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</si>
  <si>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</si>
  <si>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</si>
  <si>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</si>
  <si>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</si>
  <si>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</si>
  <si>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</si>
  <si>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</si>
  <si>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</si>
  <si>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</si>
  <si>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</si>
  <si>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</si>
  <si>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</si>
  <si>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</si>
  <si>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</si>
  <si>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</si>
  <si>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</si>
  <si>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</si>
  <si>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</si>
  <si>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</si>
  <si>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</si>
  <si>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</si>
  <si>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</si>
  <si>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</si>
  <si>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</si>
  <si>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</si>
  <si>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</si>
  <si>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</si>
  <si>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</si>
  <si>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</si>
  <si>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</si>
  <si>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</si>
  <si>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</si>
  <si>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</si>
  <si>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</si>
  <si>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</si>
  <si>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</si>
  <si>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</si>
  <si>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</si>
  <si>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</si>
  <si>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</si>
  <si>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</si>
  <si>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</si>
  <si>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</si>
  <si>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</si>
  <si>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</si>
  <si>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</si>
  <si>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</si>
  <si>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</si>
  <si>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</si>
  <si>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</si>
  <si>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</si>
  <si>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</si>
  <si>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</si>
  <si>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</si>
  <si>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</si>
  <si>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</si>
  <si>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</si>
  <si>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</si>
  <si>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</si>
  <si>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</si>
  <si>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</si>
  <si>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</si>
  <si>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</si>
  <si>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</si>
  <si>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</si>
  <si>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</si>
  <si>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</si>
  <si>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</si>
  <si>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</si>
  <si>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</si>
  <si>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</si>
  <si>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</si>
  <si>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</si>
  <si>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</si>
  <si>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</si>
  <si>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</si>
  <si>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</si>
  <si>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</si>
  <si>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</si>
  <si>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</si>
  <si>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</si>
  <si>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</si>
  <si>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</si>
  <si>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</si>
  <si>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</si>
  <si>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</si>
  <si>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</si>
  <si>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</si>
  <si>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</si>
  <si>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</si>
  <si>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</si>
  <si>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</si>
  <si>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</si>
  <si>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</si>
  <si>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</si>
  <si>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</si>
  <si>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</si>
  <si>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</si>
  <si>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</si>
  <si>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</si>
  <si>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</si>
  <si>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</si>
  <si>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</si>
  <si>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</si>
  <si>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</si>
  <si>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</si>
  <si>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</si>
  <si>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</si>
  <si>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</si>
  <si>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</si>
  <si>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</si>
  <si>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</si>
  <si>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</si>
  <si>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</si>
  <si>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</si>
  <si>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</si>
  <si>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</si>
  <si>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</si>
  <si>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</si>
  <si>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</si>
  <si>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</si>
  <si>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</si>
  <si>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</si>
  <si>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</si>
  <si>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</si>
  <si>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</si>
  <si>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</si>
  <si>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</si>
  <si>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</si>
  <si>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</si>
  <si>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</si>
  <si>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</si>
  <si>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</si>
  <si>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</si>
  <si>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</si>
  <si>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</si>
  <si>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</si>
  <si>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</si>
  <si>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</si>
  <si>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</si>
  <si>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</si>
  <si>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</si>
  <si>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</si>
  <si>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</si>
  <si>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</si>
  <si>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</si>
  <si>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</si>
  <si>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</si>
  <si>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</si>
  <si>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</si>
  <si>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</si>
  <si>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</si>
  <si>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</si>
  <si>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</si>
  <si>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</si>
  <si>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</si>
  <si>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</si>
  <si>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</si>
  <si>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</si>
  <si>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</si>
  <si>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</si>
  <si>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</si>
  <si>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</si>
  <si>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</si>
  <si>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</si>
  <si>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</si>
  <si>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</si>
  <si>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</si>
  <si>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</si>
  <si>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</si>
  <si>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</si>
  <si>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</si>
  <si>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</si>
  <si>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</si>
  <si>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</si>
  <si>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</si>
  <si>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</si>
  <si>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</si>
  <si>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</si>
  <si>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</si>
  <si>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</si>
  <si>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</si>
  <si>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</si>
  <si>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</si>
  <si>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</si>
  <si>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</si>
  <si>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</si>
  <si>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</si>
  <si>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</si>
  <si>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</si>
  <si>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</si>
  <si>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</si>
  <si>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</si>
  <si>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</si>
  <si>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</si>
  <si>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</si>
  <si>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</si>
  <si>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</si>
  <si>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</si>
  <si>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</si>
  <si>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</si>
  <si>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</si>
  <si>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</si>
  <si>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</si>
  <si>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</si>
  <si>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</si>
  <si>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</si>
  <si>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</si>
  <si>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</si>
  <si>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</si>
  <si>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</si>
  <si>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</si>
  <si>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</si>
  <si>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</si>
  <si>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</si>
  <si>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</si>
  <si>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</si>
  <si>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</si>
  <si>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</si>
  <si>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</si>
  <si>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</si>
  <si>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</si>
  <si>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</si>
  <si>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</si>
  <si>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</si>
  <si>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</si>
  <si>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</si>
  <si>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</si>
  <si>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</si>
  <si>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</si>
  <si>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</si>
  <si>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</si>
  <si>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</si>
  <si>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</si>
  <si>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</si>
  <si>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</si>
  <si>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</si>
  <si>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</si>
  <si>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</si>
  <si>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</si>
  <si>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</si>
  <si>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</si>
  <si>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</si>
  <si>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</si>
  <si>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</si>
  <si>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</si>
  <si>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</si>
  <si>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</si>
  <si>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</si>
  <si>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</si>
  <si>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</si>
  <si>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</si>
  <si>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</si>
  <si>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</si>
  <si>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</si>
  <si>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</si>
  <si>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</si>
  <si>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</si>
  <si>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</si>
  <si>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</si>
  <si>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</si>
  <si>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</si>
  <si>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</si>
  <si>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</si>
  <si>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</si>
  <si>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</si>
  <si>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</si>
  <si>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</si>
  <si>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</si>
  <si>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</si>
  <si>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</si>
  <si>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</si>
  <si>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</si>
  <si>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</si>
  <si>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</si>
  <si>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</si>
  <si>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</si>
  <si>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</si>
  <si>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</si>
  <si>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</si>
  <si>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</si>
  <si>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</si>
  <si>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</si>
  <si>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</si>
  <si>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</si>
  <si>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</si>
  <si>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</si>
  <si>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</si>
  <si>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</si>
  <si>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</si>
  <si>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</si>
  <si>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</si>
  <si>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</si>
  <si>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</si>
  <si>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</si>
  <si>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</si>
  <si>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</si>
  <si>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</si>
  <si>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</si>
  <si>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</si>
  <si>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</si>
  <si>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</si>
  <si>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</si>
  <si>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</si>
  <si>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</si>
  <si>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</si>
  <si>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</si>
  <si>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</si>
  <si>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</si>
  <si>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</si>
  <si>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</si>
  <si>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</si>
  <si>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</si>
  <si>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</si>
  <si>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</si>
  <si>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</si>
  <si>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</si>
  <si>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</si>
  <si>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</si>
  <si>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</si>
  <si>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</si>
  <si>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</si>
  <si>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</si>
  <si>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</si>
  <si>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</si>
  <si>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</si>
  <si>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</si>
  <si>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</si>
  <si>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</si>
  <si>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</si>
  <si>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</si>
  <si>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</si>
  <si>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</si>
  <si>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</si>
  <si>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</si>
  <si>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</si>
  <si>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</si>
  <si>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</si>
  <si>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</si>
  <si>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</si>
  <si>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</si>
  <si>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</si>
  <si>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</si>
  <si>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</si>
  <si>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</si>
  <si>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</si>
  <si>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</si>
  <si>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</si>
  <si>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</si>
  <si>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</si>
  <si>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</si>
  <si>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</si>
  <si>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</si>
  <si>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</si>
  <si>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</si>
  <si>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</si>
  <si>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</si>
  <si>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</si>
  <si>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</si>
  <si>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</si>
  <si>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</si>
  <si>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</si>
  <si>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</si>
  <si>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</si>
  <si>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</si>
  <si>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</si>
  <si>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</si>
  <si>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</si>
  <si>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</si>
  <si>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</si>
  <si>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</si>
  <si>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</si>
  <si>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</si>
  <si>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</si>
  <si>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</si>
  <si>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</si>
  <si>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</si>
  <si>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</si>
  <si>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</si>
  <si>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</si>
  <si>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</si>
  <si>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</si>
  <si>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</si>
  <si>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</si>
  <si>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</si>
  <si>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</si>
  <si>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</si>
  <si>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</si>
  <si>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</si>
  <si>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</si>
  <si>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</si>
  <si>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</si>
  <si>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</si>
  <si>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</si>
  <si>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</si>
  <si>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</si>
  <si>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</si>
  <si>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</si>
  <si>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</si>
  <si>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</si>
  <si>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</si>
  <si>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</si>
  <si>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</si>
  <si>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</si>
  <si>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</si>
  <si>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</si>
  <si>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</si>
  <si>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</si>
  <si>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</si>
  <si>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</si>
  <si>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</si>
  <si>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</si>
  <si>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</si>
  <si>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</si>
  <si>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</si>
  <si>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</si>
  <si>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</si>
  <si>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</si>
  <si>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</si>
  <si>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</si>
  <si>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</si>
  <si>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</si>
  <si>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</si>
  <si>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</si>
  <si>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</si>
  <si>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</si>
  <si>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</si>
  <si>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</si>
  <si>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</si>
  <si>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</si>
  <si>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</si>
  <si>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</si>
  <si>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</si>
  <si>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</si>
  <si>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</si>
  <si>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</si>
  <si>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</si>
  <si>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</si>
  <si>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</si>
  <si>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</si>
  <si>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</si>
  <si>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</si>
  <si>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</si>
  <si>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</si>
  <si>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</si>
  <si>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</si>
  <si>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</si>
  <si>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</si>
  <si>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</si>
  <si>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</si>
  <si>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</si>
  <si>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</si>
  <si>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</si>
  <si>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</si>
  <si>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</si>
  <si>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</si>
  <si>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</si>
  <si>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</si>
  <si>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</si>
  <si>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</si>
  <si>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</si>
  <si>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</si>
  <si>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</si>
  <si>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</si>
  <si>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</si>
  <si>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</si>
  <si>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</si>
  <si>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</si>
  <si>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</si>
  <si>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</si>
  <si>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</si>
  <si>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</si>
  <si>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</si>
  <si>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</si>
  <si>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</si>
  <si>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</si>
  <si>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</si>
  <si>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</si>
  <si>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</si>
  <si>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</si>
  <si>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</si>
  <si>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</si>
  <si>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</si>
  <si>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</si>
  <si>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</si>
  <si>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</si>
  <si>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</si>
  <si>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</si>
  <si>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</si>
  <si>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</si>
  <si>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</si>
  <si>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</si>
  <si>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</si>
  <si>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</si>
  <si>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</si>
  <si>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</si>
  <si>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</si>
  <si>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</si>
  <si>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</si>
  <si>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</si>
  <si>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</si>
  <si>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</si>
  <si>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</si>
  <si>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</si>
  <si>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</si>
  <si>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</si>
  <si>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</si>
  <si>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</si>
  <si>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</si>
  <si>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</si>
  <si>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</si>
  <si>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</si>
  <si>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</si>
  <si>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</si>
  <si>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</si>
  <si>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</si>
  <si>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</si>
  <si>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</si>
  <si>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</si>
  <si>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</si>
  <si>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</si>
  <si>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</si>
  <si>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</si>
  <si>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</si>
  <si>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</si>
  <si>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</si>
  <si>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</si>
  <si>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</si>
  <si>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</si>
  <si>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</si>
  <si>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</si>
  <si>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</si>
  <si>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</si>
  <si>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</si>
  <si>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</si>
  <si>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</si>
  <si>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</si>
  <si>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</si>
  <si>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</si>
  <si>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</si>
  <si>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</si>
  <si>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</si>
  <si>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</si>
  <si>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</si>
  <si>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</si>
  <si>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</si>
  <si>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</si>
  <si>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</si>
  <si>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</si>
  <si>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</si>
  <si>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</si>
  <si>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</si>
  <si>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</si>
  <si>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</si>
  <si>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</si>
  <si>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</si>
  <si>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</si>
  <si>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</si>
  <si>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</si>
  <si>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</si>
  <si>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</si>
  <si>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</si>
  <si>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</si>
  <si>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</si>
  <si>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</si>
  <si>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</si>
  <si>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</si>
  <si>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</si>
  <si>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</si>
  <si>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</si>
  <si>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</si>
  <si>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</si>
  <si>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</si>
  <si>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</si>
  <si>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</si>
  <si>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</si>
  <si>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</si>
  <si>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</si>
  <si>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</si>
  <si>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</si>
  <si>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</si>
  <si>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</si>
  <si>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</si>
  <si>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</si>
  <si>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</si>
  <si>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</si>
  <si>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</si>
  <si>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</si>
  <si>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</si>
  <si>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</si>
  <si>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</si>
  <si>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</si>
  <si>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</si>
  <si>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</si>
  <si>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</si>
  <si>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</si>
  <si>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</si>
  <si>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</si>
  <si>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</si>
  <si>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</si>
  <si>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</si>
  <si>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</si>
  <si>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</si>
  <si>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</si>
  <si>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</si>
  <si>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</si>
  <si>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</si>
  <si>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</si>
  <si>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</si>
  <si>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</si>
  <si>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</si>
  <si>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</si>
  <si>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</si>
  <si>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</si>
  <si>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</si>
  <si>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</si>
  <si>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</si>
  <si>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</si>
  <si>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</si>
  <si>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</si>
  <si>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</si>
  <si>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</si>
  <si>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</si>
  <si>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</si>
  <si>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</si>
  <si>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</si>
  <si>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</si>
  <si>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</si>
  <si>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</si>
  <si>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</si>
  <si>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</si>
  <si>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</si>
  <si>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</si>
  <si>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</si>
  <si>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</si>
  <si>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</si>
  <si>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</si>
  <si>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</si>
  <si>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</si>
  <si>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</si>
  <si>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</si>
  <si>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</si>
  <si>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</si>
  <si>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</si>
  <si>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</si>
  <si>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</si>
  <si>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</si>
  <si>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</si>
  <si>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</si>
  <si>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</si>
  <si>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</si>
  <si>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</si>
  <si>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</si>
  <si>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</si>
  <si>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</si>
  <si>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</si>
  <si>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</si>
  <si>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</si>
  <si>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</si>
  <si>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</si>
  <si>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</si>
  <si>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</si>
  <si>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</si>
  <si>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</si>
  <si>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</si>
  <si>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</si>
  <si>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</si>
  <si>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</si>
  <si>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</si>
  <si>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</si>
  <si>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</si>
  <si>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</si>
  <si>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</si>
  <si>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</si>
  <si>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</si>
  <si>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</si>
  <si>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</si>
  <si>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</si>
  <si>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</si>
  <si>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</si>
  <si>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</si>
  <si>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</si>
  <si>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</si>
  <si>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</si>
  <si>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</si>
  <si>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</si>
  <si>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</si>
  <si>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</si>
  <si>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</si>
  <si>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</si>
  <si>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</si>
  <si>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</si>
  <si>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</si>
  <si>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</si>
  <si>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</si>
  <si>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</si>
  <si>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</si>
  <si>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</si>
  <si>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</si>
  <si>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</si>
  <si>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</si>
  <si>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</si>
  <si>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</si>
  <si>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</si>
  <si>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</si>
  <si>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</si>
  <si>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</si>
  <si>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</si>
  <si>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</si>
  <si>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</si>
  <si>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</si>
  <si>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</si>
  <si>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</si>
  <si>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</si>
  <si>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</si>
  <si>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</si>
  <si>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</si>
  <si>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</si>
  <si>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</si>
  <si>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</si>
  <si>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</si>
  <si>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</si>
  <si>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</si>
  <si>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</si>
  <si>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</si>
  <si>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</si>
  <si>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</si>
  <si>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</si>
  <si>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</si>
  <si>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</si>
  <si>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</si>
  <si>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</si>
  <si>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</si>
  <si>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</si>
  <si>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</si>
  <si>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</si>
  <si>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</si>
  <si>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</si>
  <si>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</si>
  <si>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</si>
  <si>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</si>
  <si>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</si>
  <si>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</si>
  <si>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</si>
  <si>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</si>
  <si>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</si>
  <si>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</si>
  <si>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</si>
  <si>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</si>
  <si>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</si>
  <si>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</si>
  <si>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</si>
  <si>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</si>
  <si>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</si>
  <si>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</si>
  <si>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</si>
  <si>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</si>
  <si>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</si>
  <si>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</si>
  <si>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</si>
  <si>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</si>
  <si>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</si>
  <si>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</si>
  <si>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</si>
  <si>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</si>
  <si>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</si>
  <si>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</si>
  <si>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</si>
  <si>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</si>
  <si>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</si>
  <si>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</si>
  <si>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</si>
  <si>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</si>
  <si>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</si>
  <si>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</si>
  <si>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</si>
  <si>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</si>
  <si>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</si>
  <si>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</si>
  <si>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</si>
  <si>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</si>
  <si>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</si>
  <si>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</si>
  <si>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</si>
  <si>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</si>
  <si>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</si>
  <si>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</si>
  <si>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</si>
  <si>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</si>
  <si>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</si>
  <si>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</si>
  <si>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</si>
  <si>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</si>
  <si>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</si>
  <si>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</si>
  <si>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</si>
  <si>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</si>
  <si>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</si>
  <si>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</si>
  <si>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</si>
  <si>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</si>
  <si>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</si>
  <si>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</si>
  <si>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</si>
  <si>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</si>
  <si>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</si>
  <si>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</si>
  <si>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</si>
  <si>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</si>
  <si>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</si>
  <si>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</si>
  <si>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</si>
  <si>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</si>
  <si>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</si>
  <si>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</si>
  <si>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</si>
  <si>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</si>
  <si>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</si>
  <si>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</si>
  <si>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</si>
  <si>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</si>
  <si>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</si>
  <si>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</si>
  <si>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</si>
  <si>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</si>
  <si>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</si>
  <si>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</si>
  <si>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</si>
  <si>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</si>
  <si>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</si>
  <si>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</si>
  <si>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</si>
  <si>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</si>
  <si>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</si>
  <si>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</si>
  <si>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</si>
  <si>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</si>
  <si>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</si>
  <si>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</si>
  <si>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</si>
  <si>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</si>
  <si>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</si>
  <si>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</si>
  <si>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</si>
  <si>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</si>
  <si>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</si>
  <si>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</si>
  <si>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</si>
  <si>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</si>
  <si>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</si>
  <si>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</si>
  <si>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</si>
  <si>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</si>
  <si>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</si>
  <si>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</si>
  <si>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</si>
  <si>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</si>
  <si>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</si>
  <si>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</si>
  <si>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</si>
  <si>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</si>
  <si>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</si>
  <si>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</si>
  <si>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</si>
  <si>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</si>
  <si>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</si>
  <si>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</si>
  <si>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</si>
  <si>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</si>
  <si>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</si>
  <si>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</si>
  <si>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</si>
  <si>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</si>
  <si>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</si>
  <si>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</si>
  <si>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</si>
  <si>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</si>
  <si>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</si>
  <si>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</si>
  <si>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</si>
  <si>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</si>
  <si>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</si>
  <si>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</si>
  <si>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</si>
  <si>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</si>
  <si>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</si>
  <si>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</si>
  <si>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</si>
  <si>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</si>
  <si>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</si>
  <si>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</si>
  <si>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</si>
  <si>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</si>
  <si>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</si>
  <si>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</si>
  <si>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</si>
  <si>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</si>
  <si>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</si>
  <si>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</si>
  <si>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</si>
  <si>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</si>
  <si>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</si>
  <si>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</si>
  <si>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</si>
  <si>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</si>
  <si>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</si>
  <si>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</si>
  <si>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</si>
  <si>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</si>
  <si>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</si>
  <si>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</si>
  <si>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</si>
  <si>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</si>
  <si>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</si>
  <si>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</si>
  <si>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</si>
  <si>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</si>
  <si>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</si>
  <si>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</si>
  <si>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</si>
  <si>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</si>
  <si>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</si>
  <si>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</si>
  <si>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</si>
  <si>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</si>
  <si>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</si>
  <si>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</si>
  <si>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</si>
  <si>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</si>
  <si>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</si>
  <si>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</si>
  <si>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</si>
  <si>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</si>
  <si>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</si>
  <si>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</si>
  <si>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</si>
  <si>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</si>
  <si>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</si>
  <si>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</si>
  <si>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</si>
  <si>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</si>
  <si>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</si>
  <si>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</si>
  <si>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</si>
  <si>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</si>
  <si>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</si>
  <si>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</si>
  <si>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</si>
  <si>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</si>
  <si>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</si>
  <si>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</si>
  <si>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</si>
  <si>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</si>
  <si>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</si>
  <si>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</si>
  <si>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</si>
  <si>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</si>
  <si>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</si>
  <si>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</si>
  <si>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</si>
  <si>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</si>
  <si>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</si>
  <si>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</si>
  <si>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</si>
  <si>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</si>
  <si>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</si>
  <si>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</si>
  <si>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</si>
  <si>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</si>
  <si>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</si>
  <si>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</si>
  <si>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</si>
  <si>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</si>
  <si>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</si>
  <si>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</si>
  <si>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</si>
  <si>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</si>
  <si>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</si>
  <si>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</si>
  <si>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</si>
  <si>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</si>
  <si>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</si>
  <si>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</si>
  <si>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</si>
  <si>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</si>
  <si>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</si>
  <si>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</si>
  <si>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</si>
  <si>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</si>
  <si>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</si>
  <si>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</si>
  <si>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</si>
  <si>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</si>
  <si>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</si>
  <si>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</si>
  <si>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</si>
  <si>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</si>
  <si>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</si>
  <si>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</si>
  <si>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</si>
  <si>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</si>
  <si>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</si>
  <si>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</si>
  <si>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</si>
  <si>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</si>
  <si>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</si>
  <si>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</si>
  <si>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</si>
  <si>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</si>
  <si>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</si>
  <si>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</si>
  <si>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</si>
  <si>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</si>
  <si>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</si>
  <si>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</si>
  <si>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</si>
  <si>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</si>
  <si>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</si>
  <si>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</si>
  <si>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</si>
  <si>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</si>
  <si>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</si>
  <si>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</si>
  <si>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</si>
  <si>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</si>
  <si>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</si>
  <si>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</si>
  <si>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</si>
  <si>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</si>
  <si>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</si>
  <si>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</si>
  <si>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</si>
  <si>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</si>
  <si>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</si>
  <si>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</si>
  <si>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</si>
  <si>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</si>
  <si>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</si>
  <si>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</si>
  <si>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</si>
  <si>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</si>
  <si>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</si>
  <si>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</si>
  <si>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</si>
  <si>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</si>
  <si>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</si>
  <si>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</si>
  <si>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</si>
  <si>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</si>
  <si>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</si>
  <si>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</si>
  <si>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</si>
  <si>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</si>
  <si>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</si>
  <si>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</si>
  <si>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</si>
  <si>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</si>
  <si>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</si>
  <si>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</si>
  <si>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</si>
  <si>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</si>
  <si>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</si>
  <si>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</si>
  <si>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</si>
  <si>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</si>
  <si>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</si>
  <si>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</si>
  <si>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</si>
  <si>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</si>
  <si>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</si>
  <si>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</si>
  <si>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</si>
  <si>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</si>
  <si>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</si>
  <si>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</si>
  <si>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</si>
  <si>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</si>
  <si>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</si>
  <si>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</si>
  <si>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</si>
  <si>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</si>
  <si>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</si>
  <si>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</si>
  <si>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</si>
  <si>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</si>
  <si>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</si>
  <si>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</si>
  <si>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</si>
  <si>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</si>
  <si>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</si>
  <si>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</si>
  <si>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</si>
  <si>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</si>
  <si>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</si>
  <si>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</si>
  <si>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</si>
  <si>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</si>
  <si>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</si>
  <si>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</si>
  <si>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</si>
  <si>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</si>
  <si>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</si>
  <si>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</si>
  <si>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</si>
  <si>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</si>
  <si>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</si>
  <si>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</si>
  <si>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</si>
  <si>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</si>
  <si>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</si>
  <si>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</si>
  <si>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</si>
  <si>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</si>
  <si>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</si>
  <si>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</si>
  <si>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</si>
  <si>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</si>
  <si>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</si>
  <si>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</si>
  <si>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</si>
  <si>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</si>
  <si>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</si>
  <si>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</si>
  <si>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</si>
  <si>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</si>
  <si>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</si>
  <si>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</si>
  <si>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</si>
  <si>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</si>
  <si>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</si>
  <si>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</si>
  <si>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</si>
  <si>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</si>
  <si>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</si>
  <si>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</si>
  <si>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</si>
  <si>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</si>
  <si>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</si>
  <si>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</si>
  <si>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</si>
  <si>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</si>
  <si>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</si>
  <si>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</si>
  <si>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</si>
  <si>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</si>
  <si>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</si>
  <si>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</si>
  <si>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</si>
  <si>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</si>
  <si>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</si>
  <si>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</si>
  <si>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</si>
  <si>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</si>
  <si>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</si>
  <si>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</si>
  <si>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</si>
  <si>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</si>
  <si>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</si>
  <si>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</si>
  <si>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</si>
  <si>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</si>
  <si>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</si>
  <si>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</si>
  <si>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</si>
  <si>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</si>
  <si>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</si>
  <si>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</si>
  <si>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</si>
  <si>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</si>
  <si>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</si>
  <si>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</si>
  <si>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</si>
  <si>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</si>
  <si>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</si>
  <si>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</si>
  <si>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</si>
  <si>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</si>
  <si>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</si>
  <si>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</si>
  <si>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</si>
  <si>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</si>
  <si>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</si>
  <si>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</si>
  <si>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</si>
  <si>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</si>
  <si>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</si>
  <si>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</si>
  <si>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</si>
  <si>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</si>
  <si>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</si>
  <si>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</si>
  <si>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</si>
  <si>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</si>
  <si>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</si>
  <si>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</si>
  <si>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</si>
  <si>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</si>
  <si>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</si>
  <si>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</si>
  <si>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</si>
  <si>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</si>
  <si>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</si>
  <si>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</si>
  <si>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</si>
  <si>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</si>
  <si>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</si>
  <si>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</si>
  <si>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</si>
  <si>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</si>
  <si>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</si>
  <si>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</si>
  <si>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</si>
  <si>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</si>
  <si>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</si>
  <si>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</si>
  <si>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</si>
  <si>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</si>
  <si>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</si>
  <si>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</si>
  <si>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</si>
  <si>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</si>
  <si>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</si>
  <si>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</si>
  <si>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</si>
  <si>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</si>
  <si>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</si>
  <si>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</si>
  <si>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</si>
  <si>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</si>
  <si>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</si>
  <si>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</si>
  <si>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</si>
  <si>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</si>
  <si>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</si>
  <si>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</si>
  <si>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</si>
  <si>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</si>
  <si>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</si>
  <si>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</si>
  <si>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</si>
  <si>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</si>
  <si>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</si>
  <si>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</si>
  <si>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</si>
  <si>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</si>
  <si>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</si>
  <si>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</si>
  <si>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</si>
  <si>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</si>
  <si>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</si>
  <si>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</si>
  <si>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</si>
  <si>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</si>
  <si>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</si>
  <si>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</si>
  <si>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</si>
  <si>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</si>
  <si>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</si>
  <si>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</si>
  <si>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</si>
  <si>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</si>
  <si>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</si>
  <si>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</si>
  <si>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</si>
  <si>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</si>
  <si>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</si>
  <si>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</si>
  <si>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</si>
  <si>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</si>
  <si>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</si>
  <si>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</si>
  <si>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</si>
  <si>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</si>
  <si>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</si>
  <si>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</si>
  <si>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</si>
  <si>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</si>
  <si>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</si>
  <si>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</si>
  <si>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</si>
  <si>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</si>
  <si>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</si>
  <si>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</si>
  <si>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</si>
  <si>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</si>
  <si>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</si>
  <si>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</si>
  <si>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</si>
  <si>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</si>
  <si>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</si>
  <si>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</si>
  <si>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</si>
  <si>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</si>
  <si>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</si>
  <si>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</si>
  <si>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</si>
  <si>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</si>
  <si>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</si>
  <si>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</si>
  <si>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</si>
  <si>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</si>
  <si>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</si>
  <si>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</si>
  <si>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</si>
  <si>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</si>
  <si>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</si>
  <si>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</si>
  <si>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</si>
  <si>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</si>
  <si>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</si>
  <si>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</si>
  <si>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</si>
  <si>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</si>
  <si>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</si>
  <si>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</si>
  <si>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</si>
  <si>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</si>
  <si>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</si>
  <si>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</si>
  <si>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</si>
  <si>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</si>
  <si>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</si>
  <si>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</si>
  <si>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</si>
  <si>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</si>
  <si>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</si>
  <si>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</si>
  <si>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</si>
  <si>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</si>
  <si>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</si>
  <si>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</si>
  <si>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</si>
  <si>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</si>
  <si>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</si>
  <si>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</si>
  <si>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</si>
  <si>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</si>
  <si>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</si>
  <si>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</si>
  <si>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</si>
  <si>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</si>
  <si>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</si>
  <si>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</si>
  <si>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</si>
  <si>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</si>
  <si>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</si>
  <si>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</si>
  <si>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</si>
  <si>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</si>
  <si>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</si>
  <si>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</si>
  <si>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</si>
  <si>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</si>
  <si>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</si>
  <si>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</si>
  <si>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</si>
  <si>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</si>
  <si>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</si>
  <si>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</si>
  <si>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</si>
  <si>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</si>
  <si>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</si>
  <si>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</si>
  <si>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</si>
  <si>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</si>
  <si>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</si>
  <si>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</si>
  <si>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</si>
  <si>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</si>
  <si>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</si>
  <si>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</si>
  <si>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</si>
  <si>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</si>
  <si>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</si>
  <si>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</si>
  <si>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</si>
  <si>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</si>
  <si>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</si>
  <si>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</si>
  <si>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</si>
  <si>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</si>
  <si>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</si>
  <si>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</si>
  <si>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</si>
  <si>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</si>
  <si>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</si>
  <si>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</si>
  <si>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</si>
  <si>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</si>
  <si>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</si>
  <si>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</si>
  <si>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</si>
  <si>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</si>
  <si>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</si>
  <si>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</si>
  <si>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</si>
  <si>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</si>
  <si>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</si>
  <si>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</si>
  <si>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</si>
  <si>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</si>
  <si>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</si>
  <si>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</si>
  <si>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</si>
  <si>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</si>
  <si>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</si>
  <si>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</si>
  <si>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</si>
  <si>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</si>
  <si>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</si>
  <si>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</si>
  <si>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</si>
  <si>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</si>
  <si>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</si>
  <si>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</si>
  <si>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</si>
  <si>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</si>
  <si>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</si>
  <si>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</si>
  <si>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</si>
  <si>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</si>
  <si>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</si>
  <si>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</si>
  <si>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</si>
  <si>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</si>
  <si>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</si>
  <si>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</si>
  <si>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</si>
  <si>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</si>
  <si>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</si>
  <si>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</si>
  <si>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</si>
  <si>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</si>
  <si>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</si>
  <si>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</si>
  <si>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</si>
  <si>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</si>
  <si>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</si>
  <si>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</si>
  <si>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</si>
  <si>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</si>
  <si>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</si>
  <si>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</si>
  <si>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</si>
  <si>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</si>
  <si>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</si>
  <si>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</si>
  <si>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</si>
  <si>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</si>
  <si>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</si>
  <si>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</si>
  <si>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</si>
  <si>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</si>
  <si>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</si>
  <si>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</si>
  <si>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</si>
  <si>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</si>
  <si>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</si>
  <si>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</si>
  <si>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</si>
  <si>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</si>
  <si>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</si>
  <si>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</si>
  <si>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</si>
  <si>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</si>
  <si>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</si>
  <si>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</si>
  <si>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</si>
  <si>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</si>
  <si>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</si>
  <si>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</si>
  <si>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</si>
  <si>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</si>
  <si>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</si>
  <si>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</si>
  <si>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</si>
  <si>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</si>
  <si>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</si>
  <si>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</si>
  <si>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</si>
  <si>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</si>
  <si>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</si>
  <si>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</si>
  <si>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</si>
  <si>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</si>
  <si>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</si>
  <si>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</si>
  <si>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</si>
  <si>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</si>
  <si>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</si>
  <si>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</si>
  <si>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</si>
  <si>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</si>
  <si>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</si>
  <si>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</si>
  <si>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</si>
  <si>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</si>
  <si>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</si>
  <si>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</si>
  <si>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</si>
  <si>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</si>
  <si>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</si>
  <si>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</si>
  <si>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</si>
  <si>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</si>
  <si>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</si>
  <si>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</si>
  <si>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</si>
  <si>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</si>
  <si>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</si>
  <si>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</si>
  <si>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</si>
  <si>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</si>
  <si>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</si>
  <si>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</si>
  <si>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</si>
  <si>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</si>
  <si>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</si>
  <si>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</si>
  <si>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</si>
  <si>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</si>
  <si>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</si>
  <si>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</si>
  <si>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</si>
  <si>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</si>
  <si>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</si>
  <si>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</si>
  <si>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</si>
  <si>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</si>
  <si>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</si>
  <si>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</si>
  <si>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</si>
  <si>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</si>
  <si>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</si>
  <si>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</si>
  <si>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</si>
  <si>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</si>
  <si>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</si>
  <si>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</si>
  <si>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</si>
  <si>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</si>
  <si>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</si>
  <si>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</si>
  <si>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</si>
  <si>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</si>
  <si>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</si>
  <si>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</si>
  <si>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</si>
  <si>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</si>
  <si>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</si>
  <si>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</si>
  <si>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</si>
  <si>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</si>
  <si>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</si>
  <si>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</si>
  <si>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</si>
  <si>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</si>
  <si>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</si>
  <si>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</si>
  <si>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</si>
  <si>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</si>
  <si>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</si>
  <si>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</si>
  <si>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</si>
  <si>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</si>
  <si>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</si>
  <si>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</si>
  <si>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</si>
  <si>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</si>
  <si>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</si>
  <si>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</si>
  <si>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</si>
  <si>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</si>
  <si>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</si>
  <si>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</si>
  <si>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</si>
  <si>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</si>
  <si>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</si>
  <si>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</si>
  <si>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</si>
  <si>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</si>
  <si>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</si>
  <si>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</si>
  <si>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</si>
  <si>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</si>
  <si>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</si>
  <si>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</si>
  <si>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</si>
  <si>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</si>
  <si>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</si>
  <si>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</si>
  <si>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</si>
  <si>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</si>
  <si>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</si>
  <si>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</si>
  <si>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</si>
  <si>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</si>
  <si>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</si>
  <si>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</si>
  <si>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</si>
  <si>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</si>
  <si>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</si>
  <si>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</si>
  <si>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</si>
  <si>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</si>
  <si>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</si>
  <si>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</si>
  <si>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</si>
  <si>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</si>
  <si>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</si>
  <si>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</si>
  <si>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</si>
  <si>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</si>
  <si>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</si>
  <si>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</si>
  <si>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</si>
  <si>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</si>
  <si>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</si>
  <si>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</si>
  <si>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</si>
  <si>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</si>
  <si>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</si>
  <si>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</si>
  <si>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</si>
  <si>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</si>
  <si>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</si>
  <si>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</si>
  <si>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</si>
  <si>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</si>
  <si>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</si>
  <si>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</si>
  <si>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</si>
  <si>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</si>
  <si>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</si>
  <si>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</si>
  <si>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</si>
  <si>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</si>
  <si>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</si>
  <si>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</si>
  <si>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</si>
  <si>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</si>
  <si>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</si>
  <si>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</si>
  <si>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</si>
  <si>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</si>
  <si>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</si>
  <si>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</si>
  <si>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</si>
  <si>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</si>
  <si>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</si>
  <si>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</si>
  <si>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</si>
  <si>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</si>
  <si>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</si>
  <si>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</si>
  <si>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</si>
  <si>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</si>
  <si>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</si>
  <si>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</si>
  <si>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</si>
  <si>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</si>
  <si>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</si>
  <si>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</si>
  <si>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</si>
  <si>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</si>
  <si>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</si>
  <si>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</si>
  <si>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</si>
  <si>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</si>
  <si>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</si>
  <si>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</si>
  <si>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</si>
  <si>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</si>
  <si>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</si>
  <si>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</si>
  <si>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</si>
  <si>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</si>
  <si>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</si>
  <si>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</si>
  <si>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</si>
  <si>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</si>
  <si>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</si>
  <si>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</si>
  <si>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</si>
  <si>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</si>
  <si>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</si>
  <si>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</si>
  <si>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</si>
  <si>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</si>
  <si>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</si>
  <si>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</si>
  <si>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</si>
  <si>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</si>
  <si>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</si>
  <si>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</si>
  <si>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</si>
  <si>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</si>
  <si>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</si>
  <si>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</si>
  <si>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</si>
  <si>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</si>
  <si>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</si>
  <si>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</si>
  <si>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</si>
  <si>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</si>
  <si>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</si>
  <si>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</si>
  <si>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</si>
  <si>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</si>
  <si>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</si>
  <si>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</si>
  <si>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</si>
  <si>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</si>
  <si>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</si>
  <si>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</si>
  <si>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</si>
  <si>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</si>
  <si>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</si>
  <si>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</si>
  <si>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</si>
  <si>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</si>
  <si>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</si>
  <si>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</si>
  <si>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</si>
  <si>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</si>
  <si>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</si>
  <si>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</si>
  <si>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</si>
  <si>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</si>
  <si>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</si>
  <si>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</si>
  <si>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</si>
  <si>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</si>
  <si>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</si>
  <si>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</si>
  <si>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</si>
  <si>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</si>
  <si>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</si>
  <si>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</si>
  <si>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</si>
  <si>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</si>
  <si>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</si>
  <si>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</si>
  <si>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</si>
  <si>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</si>
  <si>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</si>
  <si>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</si>
  <si>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</si>
  <si>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</si>
  <si>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</si>
  <si>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</si>
  <si>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</si>
  <si>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</si>
  <si>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</si>
  <si>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</si>
  <si>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</si>
  <si>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</si>
  <si>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</si>
  <si>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</si>
  <si>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</si>
  <si>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</si>
  <si>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</si>
  <si>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</si>
  <si>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</si>
  <si>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</si>
  <si>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</si>
  <si>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</si>
  <si>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</si>
  <si>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</si>
  <si>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</si>
  <si>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</si>
  <si>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</si>
  <si>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</si>
  <si>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</si>
  <si>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</si>
  <si>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</si>
  <si>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</si>
  <si>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</si>
  <si>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</si>
  <si>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</si>
  <si>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</si>
  <si>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</si>
  <si>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</si>
  <si>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</si>
  <si>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</si>
  <si>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</si>
  <si>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</si>
  <si>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</si>
  <si>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</si>
  <si>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</si>
  <si>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</si>
  <si>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</si>
  <si>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</si>
  <si>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</si>
  <si>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</si>
  <si>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</si>
  <si>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</si>
  <si>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</si>
  <si>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</si>
  <si>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</si>
  <si>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</si>
  <si>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</si>
  <si>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</si>
  <si>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</si>
  <si>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</si>
  <si>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</si>
  <si>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</si>
  <si>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</si>
  <si>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</si>
  <si>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</si>
  <si>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</si>
  <si>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</si>
  <si>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</si>
  <si>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</si>
  <si>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</si>
  <si>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</si>
  <si>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</si>
  <si>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</si>
  <si>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</si>
  <si>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</si>
  <si>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</si>
  <si>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</si>
  <si>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</si>
  <si>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</si>
  <si>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</si>
  <si>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</si>
  <si>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</si>
  <si>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</si>
  <si>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</si>
  <si>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</si>
  <si>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</si>
  <si>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</si>
  <si>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</si>
  <si>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</si>
  <si>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</si>
  <si>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</si>
  <si>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</si>
  <si>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</si>
  <si>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</si>
  <si>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</si>
  <si>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</si>
  <si>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</si>
  <si>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</si>
  <si>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</si>
  <si>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</si>
  <si>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</si>
  <si>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</si>
  <si>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</si>
  <si>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</si>
  <si>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</si>
  <si>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</si>
  <si>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</si>
  <si>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</si>
  <si>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</si>
  <si>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</si>
  <si>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</si>
  <si>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</si>
  <si>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</si>
  <si>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</si>
  <si>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</si>
  <si>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</si>
  <si>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</si>
  <si>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</si>
  <si>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</si>
  <si>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</si>
  <si>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</si>
  <si>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</si>
  <si>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</si>
  <si>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</si>
  <si>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</si>
  <si>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</si>
  <si>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</si>
  <si>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</si>
  <si>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</si>
  <si>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</si>
  <si>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</si>
  <si>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</si>
  <si>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</si>
  <si>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</si>
  <si>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</si>
  <si>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</si>
  <si>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</si>
  <si>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</si>
  <si>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</si>
  <si>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</si>
  <si>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</si>
  <si>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</si>
  <si>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</si>
  <si>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</si>
  <si>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</si>
  <si>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</si>
  <si>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</si>
  <si>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</si>
  <si>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</si>
  <si>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</si>
  <si>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</si>
  <si>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</si>
  <si>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</si>
  <si>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</si>
  <si>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</si>
  <si>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</si>
  <si>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</si>
  <si>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</si>
  <si>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</si>
  <si>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</si>
  <si>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</si>
  <si>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</si>
  <si>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</si>
  <si>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</si>
  <si>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</si>
  <si>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</si>
  <si>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</si>
  <si>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</si>
  <si>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</si>
  <si>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</si>
  <si>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</si>
  <si>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</si>
  <si>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</si>
  <si>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</si>
  <si>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</si>
  <si>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</si>
  <si>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</si>
  <si>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</si>
  <si>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</si>
  <si>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</si>
  <si>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</si>
  <si>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</si>
  <si>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</si>
  <si>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</si>
  <si>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</si>
  <si>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</si>
  <si>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</si>
  <si>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</si>
  <si>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</si>
  <si>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</si>
  <si>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</si>
  <si>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</si>
  <si>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</si>
  <si>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</si>
  <si>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</si>
  <si>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</si>
  <si>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</si>
  <si>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</si>
  <si>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</si>
  <si>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</si>
  <si>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</si>
  <si>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</si>
  <si>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</si>
  <si>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</si>
  <si>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</si>
  <si>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</si>
  <si>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</si>
  <si>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</si>
  <si>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</si>
  <si>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</si>
  <si>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</si>
  <si>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</si>
  <si>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</si>
  <si>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</si>
  <si>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</si>
  <si>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</si>
  <si>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</si>
  <si>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</si>
  <si>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</si>
  <si>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</si>
  <si>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</si>
  <si>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</si>
  <si>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</si>
  <si>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</si>
  <si>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</si>
  <si>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</si>
  <si>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</si>
  <si>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</si>
  <si>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</si>
  <si>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</si>
  <si>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</si>
  <si>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</si>
  <si>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</si>
  <si>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</si>
  <si>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</si>
  <si>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</si>
  <si>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</si>
  <si>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</si>
  <si>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</si>
  <si>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</si>
  <si>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</si>
  <si>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</si>
  <si>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</si>
  <si>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</si>
  <si>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</si>
  <si>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</si>
  <si>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</si>
  <si>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</si>
  <si>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</si>
  <si>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</si>
  <si>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</si>
  <si>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</si>
  <si>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</si>
  <si>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</si>
  <si>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</si>
  <si>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</si>
  <si>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</si>
  <si>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</si>
  <si>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</si>
  <si>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</si>
  <si>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</si>
  <si>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</si>
  <si>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</si>
  <si>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</si>
  <si>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</si>
  <si>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</si>
  <si>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</si>
  <si>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</si>
  <si>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</si>
  <si>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</si>
  <si>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</si>
  <si>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</si>
  <si>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</si>
  <si>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</si>
  <si>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</si>
  <si>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</si>
  <si>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</si>
  <si>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</si>
  <si>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</si>
  <si>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</si>
  <si>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</si>
  <si>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</si>
  <si>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</si>
  <si>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</si>
  <si>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</si>
  <si>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</si>
  <si>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</si>
  <si>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</si>
  <si>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</si>
  <si>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</si>
  <si>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</si>
  <si>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</si>
  <si>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</si>
  <si>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</si>
  <si>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</si>
  <si>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</si>
  <si>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</si>
  <si>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</si>
  <si>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</si>
  <si>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</si>
  <si>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</si>
  <si>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</si>
  <si>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</si>
  <si>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</si>
  <si>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</si>
  <si>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</si>
  <si>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</si>
  <si>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</si>
  <si>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</si>
  <si>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</si>
  <si>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</si>
  <si>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</si>
  <si>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</si>
  <si>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</si>
  <si>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</si>
  <si>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</si>
  <si>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</si>
  <si>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</si>
  <si>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</si>
  <si>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</si>
  <si>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</si>
  <si>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</si>
  <si>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</si>
  <si>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</si>
  <si>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</si>
  <si>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</si>
  <si>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</si>
  <si>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</si>
  <si>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</si>
  <si>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</si>
  <si>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</si>
  <si>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</si>
  <si>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</si>
  <si>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</si>
  <si>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</si>
  <si>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</si>
  <si>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</si>
  <si>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</si>
  <si>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</si>
  <si>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</si>
  <si>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</si>
  <si>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</si>
  <si>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</si>
  <si>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</si>
  <si>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</si>
  <si>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</si>
  <si>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</si>
  <si>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</si>
  <si>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</si>
  <si>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</si>
  <si>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</si>
  <si>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</si>
  <si>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</si>
  <si>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</si>
  <si>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</si>
  <si>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</si>
  <si>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</si>
  <si>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</si>
  <si>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</si>
  <si>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</si>
  <si>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</si>
  <si>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</si>
  <si>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</si>
  <si>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</si>
  <si>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</si>
  <si>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</si>
  <si>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</si>
  <si>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</si>
  <si>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</si>
  <si>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</si>
  <si>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</si>
  <si>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</si>
  <si>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</si>
  <si>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</si>
  <si>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</si>
  <si>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</si>
  <si>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</si>
  <si>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</si>
  <si>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</si>
  <si>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</si>
  <si>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</si>
  <si>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</si>
  <si>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</si>
  <si>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</si>
  <si>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</si>
  <si>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</si>
  <si>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</si>
  <si>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</si>
  <si>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</si>
  <si>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</si>
  <si>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</si>
  <si>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</si>
  <si>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</si>
  <si>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</si>
  <si>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</si>
  <si>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</si>
  <si>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</si>
  <si>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</si>
  <si>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</si>
  <si>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</si>
  <si>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</si>
  <si>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</si>
  <si>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</si>
  <si>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</si>
  <si>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</si>
  <si>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</si>
  <si>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</si>
  <si>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</si>
  <si>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</si>
  <si>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</si>
  <si>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</si>
  <si>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</si>
  <si>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</si>
  <si>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</si>
  <si>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</si>
  <si>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</si>
  <si>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</si>
  <si>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</si>
  <si>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</si>
  <si>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</si>
  <si>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</si>
  <si>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</si>
  <si>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</si>
  <si>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</si>
  <si>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</si>
  <si>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</si>
  <si>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</si>
  <si>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</si>
  <si>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</si>
  <si>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</si>
  <si>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</si>
  <si>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</si>
  <si>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</si>
  <si>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</si>
  <si>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</si>
  <si>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</si>
  <si>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</si>
  <si>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</si>
  <si>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</si>
  <si>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</si>
  <si>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</si>
  <si>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</si>
  <si>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</si>
  <si>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</si>
  <si>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</si>
  <si>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</si>
  <si>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</si>
  <si>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</si>
  <si>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</si>
  <si>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</si>
  <si>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</si>
  <si>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</si>
  <si>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</si>
  <si>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</si>
  <si>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</si>
  <si>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</si>
  <si>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</si>
  <si>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</si>
  <si>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</si>
  <si>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</si>
  <si>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</si>
  <si>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</si>
  <si>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</si>
  <si>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</si>
  <si>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</si>
  <si>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</si>
  <si>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</si>
  <si>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</si>
  <si>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</si>
  <si>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</si>
  <si>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</si>
  <si>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</si>
  <si>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</si>
  <si>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</si>
  <si>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</si>
  <si>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</si>
  <si>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</si>
  <si>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</si>
  <si>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</si>
  <si>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</si>
  <si>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</si>
  <si>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</si>
  <si>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</si>
  <si>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</si>
  <si>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</si>
  <si>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</si>
  <si>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</si>
  <si>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</si>
  <si>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</si>
  <si>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</si>
  <si>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</si>
  <si>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</si>
  <si>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</si>
  <si>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</si>
  <si>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</si>
  <si>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</si>
  <si>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</si>
  <si>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</si>
  <si>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</si>
  <si>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</si>
  <si>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</si>
  <si>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</si>
  <si>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</si>
  <si>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</si>
  <si>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</si>
  <si>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</si>
  <si>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</si>
  <si>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</si>
  <si>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</si>
  <si>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</si>
  <si>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</si>
  <si>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</si>
  <si>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</si>
  <si>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</si>
  <si>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</si>
  <si>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</si>
  <si>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</si>
  <si>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</si>
  <si>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</si>
  <si>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</si>
  <si>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</si>
  <si>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</si>
  <si>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</si>
  <si>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</si>
  <si>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</si>
  <si>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</si>
  <si>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</si>
  <si>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</si>
  <si>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</si>
  <si>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</si>
  <si>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</si>
  <si>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</si>
  <si>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</si>
  <si>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</si>
  <si>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</si>
  <si>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</si>
  <si>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</si>
  <si>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</si>
  <si>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</si>
  <si>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</si>
  <si>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</si>
  <si>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</si>
  <si>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</si>
  <si>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</si>
  <si>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</si>
  <si>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</si>
  <si>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</si>
  <si>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</si>
  <si>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</si>
  <si>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</si>
  <si>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</si>
  <si>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</si>
  <si>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</si>
  <si>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</si>
  <si>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</si>
  <si>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</si>
  <si>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</si>
  <si>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</si>
  <si>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</si>
  <si>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</si>
  <si>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</si>
  <si>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</si>
  <si>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</si>
  <si>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</si>
  <si>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</si>
  <si>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</si>
  <si>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</si>
  <si>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</si>
  <si>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</si>
  <si>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</si>
  <si>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</si>
  <si>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</si>
  <si>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</si>
  <si>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</si>
  <si>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</si>
  <si>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</si>
  <si>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</si>
  <si>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</si>
  <si>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</si>
  <si>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</si>
  <si>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</si>
  <si>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</si>
  <si>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</si>
  <si>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</si>
  <si>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</si>
  <si>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</si>
  <si>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</si>
  <si>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</si>
  <si>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</si>
  <si>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</si>
  <si>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</si>
  <si>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</si>
  <si>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</si>
  <si>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</si>
  <si>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</si>
  <si>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</si>
  <si>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</si>
  <si>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</si>
  <si>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</si>
  <si>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</si>
  <si>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</si>
  <si>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</si>
  <si>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</si>
  <si>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</si>
  <si>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</si>
  <si>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</si>
  <si>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</si>
  <si>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</si>
  <si>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</si>
  <si>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</si>
  <si>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</si>
  <si>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</si>
  <si>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</si>
  <si>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</si>
  <si>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</si>
  <si>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</si>
  <si>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</si>
  <si>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</si>
  <si>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</si>
  <si>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</si>
  <si>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</si>
  <si>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</si>
  <si>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</si>
  <si>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</si>
  <si>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</si>
  <si>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</si>
  <si>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</si>
  <si>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</si>
  <si>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</si>
  <si>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</si>
  <si>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</si>
  <si>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</si>
  <si>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</si>
  <si>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</si>
  <si>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</si>
  <si>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</si>
  <si>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</si>
  <si>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</si>
  <si>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</si>
  <si>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</si>
  <si>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</si>
  <si>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</si>
  <si>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</si>
  <si>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</si>
  <si>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</si>
  <si>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</si>
  <si>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</si>
  <si>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</si>
  <si>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</si>
  <si>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</si>
  <si>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</si>
  <si>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</si>
  <si>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</si>
  <si>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</si>
  <si>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</si>
  <si>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</si>
  <si>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</si>
  <si>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</si>
  <si>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</si>
  <si>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</si>
  <si>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</si>
  <si>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</si>
  <si>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</si>
  <si>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</si>
  <si>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</si>
  <si>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</si>
  <si>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</si>
  <si>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</si>
  <si>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</si>
  <si>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</si>
  <si>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</si>
  <si>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</si>
  <si>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</si>
  <si>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</si>
  <si>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</si>
  <si>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</si>
  <si>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</si>
  <si>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</si>
  <si>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</si>
  <si>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</si>
  <si>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</si>
  <si>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</si>
  <si>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</si>
  <si>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</si>
  <si>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</si>
  <si>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</si>
  <si>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</si>
  <si>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</si>
  <si>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</si>
  <si>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</si>
  <si>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</si>
  <si>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</si>
  <si>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</si>
  <si>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</si>
  <si>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</si>
  <si>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</si>
  <si>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</si>
  <si>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</si>
  <si>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</si>
  <si>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</si>
  <si>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</si>
  <si>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</si>
  <si>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</si>
  <si>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</si>
  <si>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</si>
  <si>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</si>
  <si>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</si>
  <si>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</si>
  <si>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</si>
  <si>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</si>
  <si>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</si>
  <si>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</si>
  <si>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</si>
  <si>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</si>
  <si>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</si>
  <si>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</si>
  <si>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</si>
  <si>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</si>
  <si>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</si>
  <si>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</si>
  <si>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</si>
  <si>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</si>
  <si>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</si>
  <si>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</si>
  <si>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</si>
  <si>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</si>
  <si>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</si>
  <si>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</si>
  <si>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</si>
  <si>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</si>
  <si>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</si>
  <si>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</si>
  <si>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</si>
  <si>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</si>
  <si>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</si>
  <si>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</si>
  <si>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</si>
  <si>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</si>
  <si>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</si>
  <si>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</si>
  <si>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</si>
  <si>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</si>
  <si>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</si>
  <si>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</si>
  <si>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</si>
  <si>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</si>
  <si>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</si>
  <si>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</si>
  <si>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</si>
  <si>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</si>
  <si>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</si>
  <si>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</si>
  <si>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</si>
  <si>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</si>
  <si>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</si>
  <si>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</si>
  <si>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</si>
  <si>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</si>
  <si>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</si>
  <si>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</si>
  <si>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</si>
  <si>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</si>
  <si>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</si>
  <si>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</si>
  <si>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</si>
  <si>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</si>
  <si>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</si>
  <si>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</si>
  <si>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</si>
  <si>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</si>
  <si>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</si>
  <si>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</si>
  <si>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</si>
  <si>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</si>
  <si>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</si>
  <si>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</si>
  <si>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</si>
  <si>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</si>
  <si>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</si>
  <si>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</si>
  <si>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</si>
  <si>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</si>
  <si>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</si>
  <si>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</si>
  <si>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</si>
  <si>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</si>
  <si>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</si>
  <si>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</si>
  <si>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</si>
  <si>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</si>
  <si>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</si>
  <si>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</si>
  <si>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</si>
  <si>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</si>
  <si>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</si>
  <si>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</si>
  <si>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</si>
  <si>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</si>
  <si>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</si>
  <si>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</si>
  <si>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</si>
  <si>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</si>
  <si>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</si>
  <si>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</si>
  <si>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</si>
  <si>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</si>
  <si>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</si>
  <si>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</si>
  <si>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</si>
  <si>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</si>
  <si>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</si>
  <si>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</si>
  <si>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</si>
  <si>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</si>
  <si>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</si>
  <si>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</si>
  <si>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</si>
  <si>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</si>
  <si>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</si>
  <si>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</si>
  <si>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</si>
  <si>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</si>
  <si>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</si>
  <si>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</si>
  <si>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</si>
  <si>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</si>
  <si>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</si>
  <si>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</si>
  <si>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</si>
  <si>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</si>
  <si>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</si>
  <si>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</si>
  <si>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</si>
  <si>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</si>
  <si>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</si>
  <si>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</si>
  <si>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</si>
  <si>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</si>
  <si>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</si>
  <si>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</si>
  <si>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</si>
  <si>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</si>
  <si>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</si>
  <si>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</si>
  <si>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</si>
  <si>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</si>
  <si>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</si>
  <si>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</si>
  <si>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</si>
  <si>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</si>
  <si>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</si>
  <si>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</si>
  <si>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</si>
  <si>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</si>
  <si>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</si>
  <si>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</si>
  <si>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</si>
  <si>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</si>
  <si>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</si>
  <si>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</si>
  <si>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</si>
  <si>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</si>
  <si>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</si>
  <si>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</si>
  <si>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</si>
  <si>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</si>
  <si>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</si>
  <si>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</si>
  <si>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</si>
  <si>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</si>
  <si>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</si>
  <si>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</si>
  <si>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</si>
  <si>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</si>
  <si>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</si>
  <si>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</si>
  <si>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</si>
  <si>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</si>
  <si>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</si>
  <si>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</si>
  <si>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</si>
  <si>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</si>
  <si>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</si>
  <si>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</si>
  <si>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</si>
  <si>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</si>
  <si>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</si>
  <si>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</si>
  <si>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</si>
  <si>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</si>
  <si>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</si>
  <si>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</si>
  <si>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</si>
  <si>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</si>
  <si>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</si>
  <si>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</si>
  <si>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</si>
  <si>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</si>
  <si>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</si>
  <si>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</si>
  <si>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</si>
  <si>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</si>
  <si>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</si>
  <si>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</si>
  <si>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</si>
  <si>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</si>
  <si>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</si>
  <si>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</si>
  <si>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</si>
  <si>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</si>
  <si>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</si>
  <si>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</si>
  <si>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</si>
  <si>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</si>
  <si>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</si>
  <si>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</si>
  <si>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</si>
  <si>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</si>
  <si>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</si>
  <si>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</si>
  <si>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</si>
  <si>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</si>
  <si>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</si>
  <si>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</si>
  <si>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</si>
  <si>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</si>
  <si>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</si>
  <si>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</si>
  <si>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</si>
  <si>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</si>
  <si>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</si>
  <si>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</si>
  <si>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</si>
  <si>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</si>
  <si>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</si>
  <si>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</si>
  <si>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</si>
  <si>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</si>
  <si>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</si>
  <si>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</si>
  <si>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</si>
  <si>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</si>
  <si>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</si>
  <si>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</si>
  <si>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</si>
  <si>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</si>
  <si>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</si>
  <si>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</si>
  <si>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</si>
  <si>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</si>
  <si>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</si>
  <si>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</si>
  <si>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</si>
  <si>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</si>
  <si>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</si>
  <si>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</si>
  <si>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</si>
  <si>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</si>
  <si>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</si>
  <si>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</si>
  <si>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</si>
  <si>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</si>
  <si>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</si>
  <si>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</si>
  <si>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</si>
  <si>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</si>
  <si>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</si>
  <si>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</si>
  <si>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</si>
  <si>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</si>
  <si>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</si>
  <si>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</si>
  <si>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</si>
  <si>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</si>
  <si>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</si>
  <si>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</si>
  <si>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</si>
  <si>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</si>
  <si>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</si>
  <si>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</si>
  <si>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</si>
  <si>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</si>
  <si>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</si>
  <si>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</si>
  <si>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</si>
  <si>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</si>
  <si>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</si>
  <si>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</si>
  <si>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</si>
  <si>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</si>
  <si>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</si>
  <si>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</si>
  <si>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</si>
  <si>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</si>
  <si>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</si>
  <si>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</si>
  <si>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</si>
  <si>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</si>
  <si>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</si>
  <si>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</si>
  <si>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</si>
  <si>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</si>
  <si>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</si>
  <si>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</si>
  <si>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</si>
  <si>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</si>
  <si>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</si>
  <si>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</si>
  <si>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</si>
  <si>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</si>
  <si>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</si>
  <si>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</si>
  <si>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</si>
  <si>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</si>
  <si>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</si>
  <si>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</si>
  <si>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</si>
  <si>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</si>
  <si>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</si>
  <si>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</si>
  <si>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</si>
  <si>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</si>
  <si>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</si>
  <si>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</si>
  <si>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</si>
  <si>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</si>
  <si>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</si>
  <si>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</si>
  <si>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</si>
  <si>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</si>
  <si>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</si>
  <si>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</si>
  <si>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</si>
  <si>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</si>
  <si>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</si>
  <si>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</si>
  <si>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</si>
  <si>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</si>
  <si>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</si>
  <si>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</si>
  <si>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</si>
  <si>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</si>
  <si>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</si>
  <si>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</si>
  <si>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</si>
  <si>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</si>
  <si>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</si>
  <si>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</si>
  <si>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</si>
  <si>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</si>
  <si>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</si>
  <si>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</si>
  <si>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</si>
  <si>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</si>
  <si>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</si>
  <si>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</si>
  <si>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</si>
  <si>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</si>
  <si>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</si>
  <si>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</si>
  <si>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</si>
  <si>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</si>
  <si>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</si>
  <si>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</si>
  <si>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</si>
  <si>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</si>
  <si>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</si>
  <si>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</si>
  <si>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</si>
  <si>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</si>
  <si>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</si>
  <si>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</si>
  <si>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</si>
  <si>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</si>
  <si>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</si>
  <si>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</si>
  <si>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</si>
  <si>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</si>
  <si>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</si>
  <si>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</si>
  <si>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</si>
  <si>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</si>
  <si>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</si>
  <si>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</si>
  <si>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</si>
  <si>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</si>
  <si>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</si>
  <si>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</si>
  <si>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</si>
  <si>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</si>
  <si>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</si>
  <si>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</si>
  <si>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</si>
  <si>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</si>
  <si>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</si>
  <si>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</si>
  <si>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</si>
  <si>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</si>
  <si>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</si>
  <si>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</si>
  <si>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</si>
  <si>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</si>
  <si>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</si>
  <si>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</si>
  <si>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</si>
  <si>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</si>
  <si>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</si>
  <si>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</si>
  <si>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</si>
  <si>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</si>
  <si>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</si>
  <si>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</si>
  <si>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</si>
  <si>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</si>
  <si>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</si>
  <si>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</si>
  <si>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</si>
  <si>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</si>
  <si>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</si>
  <si>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</si>
  <si>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</si>
  <si>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</si>
  <si>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</si>
  <si>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</si>
  <si>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</si>
  <si>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</si>
  <si>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</si>
  <si>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</si>
  <si>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</si>
  <si>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</si>
  <si>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</si>
  <si>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</si>
  <si>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</si>
  <si>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</si>
  <si>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</si>
  <si>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</si>
  <si>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</si>
  <si>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</si>
  <si>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</si>
  <si>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</si>
  <si>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</si>
  <si>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</si>
  <si>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</si>
  <si>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</si>
  <si>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</si>
  <si>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</si>
  <si>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</si>
  <si>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</si>
  <si>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</si>
  <si>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</si>
  <si>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</si>
  <si>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</si>
  <si>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</si>
  <si>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</si>
  <si>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</si>
  <si>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</si>
  <si>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</si>
  <si>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</si>
  <si>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</si>
  <si>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</si>
  <si>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</si>
  <si>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</si>
  <si>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</si>
  <si>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</si>
  <si>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</si>
  <si>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</si>
  <si>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</si>
  <si>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</si>
  <si>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</si>
  <si>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</si>
  <si>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</si>
  <si>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</si>
  <si>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</si>
  <si>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</si>
  <si>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</si>
  <si>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</si>
  <si>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</si>
  <si>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</si>
  <si>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</si>
  <si>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</si>
  <si>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</si>
  <si>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</si>
  <si>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</si>
  <si>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</si>
  <si>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</si>
  <si>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</si>
  <si>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</si>
  <si>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</si>
  <si>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</si>
  <si>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</si>
  <si>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</si>
  <si>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</si>
  <si>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</si>
  <si>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</si>
  <si>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</si>
  <si>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</si>
  <si>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</si>
  <si>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</si>
  <si>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</si>
  <si>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</si>
  <si>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</si>
  <si>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</si>
  <si>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</si>
  <si>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</si>
  <si>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</si>
  <si>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</si>
  <si>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</si>
  <si>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</si>
  <si>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</si>
  <si>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</si>
  <si>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</si>
  <si>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</si>
  <si>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</si>
  <si>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</si>
  <si>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</si>
  <si>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</si>
  <si>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</si>
  <si>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</si>
  <si>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</si>
  <si>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</si>
  <si>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</si>
  <si>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</si>
  <si>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</si>
  <si>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</si>
  <si>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</si>
  <si>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</si>
  <si>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</si>
  <si>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</si>
  <si>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</si>
  <si>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</si>
  <si>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</si>
  <si>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</si>
  <si>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</si>
  <si>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</si>
  <si>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</si>
  <si>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</si>
  <si>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</si>
  <si>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</si>
  <si>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</si>
  <si>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</si>
  <si>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</si>
  <si>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</si>
  <si>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</si>
  <si>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</si>
  <si>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</si>
  <si>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</si>
  <si>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</si>
  <si>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</si>
  <si>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</si>
  <si>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</si>
  <si>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</si>
  <si>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</si>
  <si>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</si>
  <si>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</si>
  <si>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</si>
  <si>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</si>
  <si>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</si>
  <si>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</si>
  <si>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</si>
  <si>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</si>
  <si>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</si>
  <si>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</si>
  <si>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</si>
  <si>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</si>
  <si>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</si>
  <si>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</si>
  <si>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</si>
  <si>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</si>
  <si>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</si>
  <si>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</si>
  <si>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</si>
  <si>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</si>
  <si>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</si>
  <si>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</si>
  <si>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</si>
  <si>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</si>
  <si>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</si>
  <si>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</si>
  <si>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</si>
  <si>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</si>
  <si>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</si>
  <si>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</si>
  <si>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</si>
  <si>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</si>
  <si>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</si>
  <si>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</si>
  <si>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</si>
  <si>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</si>
  <si>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</si>
  <si>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</si>
  <si>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</si>
  <si>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</si>
  <si>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</si>
  <si>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</si>
  <si>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</si>
  <si>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</si>
  <si>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</si>
  <si>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</si>
  <si>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</si>
  <si>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</si>
  <si>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</si>
  <si>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</si>
  <si>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</si>
  <si>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</si>
  <si>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</si>
  <si>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</si>
  <si>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</si>
  <si>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</si>
  <si>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</si>
  <si>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</si>
  <si>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</si>
  <si>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</si>
  <si>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</si>
  <si>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</si>
  <si>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</si>
  <si>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</si>
  <si>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</si>
  <si>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</si>
  <si>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</si>
  <si>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</si>
  <si>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</si>
  <si>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</si>
  <si>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</si>
  <si>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</si>
  <si>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</si>
  <si>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</si>
  <si>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</si>
  <si>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</si>
  <si>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</si>
  <si>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</si>
  <si>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</si>
  <si>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</si>
  <si>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</si>
  <si>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</si>
  <si>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</si>
  <si>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</si>
  <si>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</si>
  <si>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</si>
  <si>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</si>
  <si>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</si>
  <si>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</si>
  <si>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</si>
  <si>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</si>
  <si>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</si>
  <si>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</si>
  <si>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</si>
  <si>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</si>
  <si>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</si>
  <si>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</si>
  <si>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</si>
  <si>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</si>
  <si>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</si>
  <si>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</si>
  <si>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</si>
  <si>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</si>
  <si>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</si>
  <si>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</si>
  <si>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</si>
  <si>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</si>
  <si>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</si>
  <si>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</si>
  <si>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</si>
  <si>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</si>
  <si>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</si>
  <si>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</si>
  <si>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</si>
  <si>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</si>
  <si>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</si>
  <si>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</si>
  <si>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</si>
  <si>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</si>
  <si>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</si>
  <si>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</si>
  <si>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</si>
  <si>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</si>
  <si>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</si>
  <si>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</si>
  <si>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</si>
  <si>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</si>
  <si>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</si>
  <si>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</si>
  <si>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</si>
  <si>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</si>
  <si>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</si>
  <si>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</si>
  <si>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</si>
  <si>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</si>
  <si>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</si>
  <si>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</si>
  <si>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</si>
  <si>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</si>
  <si>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</si>
  <si>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</si>
  <si>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</si>
  <si>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</si>
  <si>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</si>
  <si>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</si>
  <si>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</si>
  <si>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</si>
  <si>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</si>
  <si>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</si>
  <si>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</si>
  <si>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</si>
  <si>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</si>
  <si>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</si>
  <si>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</si>
  <si>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</si>
  <si>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</si>
  <si>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</si>
  <si>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</si>
  <si>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</si>
  <si>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</si>
  <si>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</si>
  <si>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</si>
  <si>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</si>
  <si>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</si>
  <si>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</si>
  <si>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</si>
  <si>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</si>
  <si>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</si>
  <si>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</si>
  <si>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</si>
  <si>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</si>
  <si>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</si>
  <si>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</si>
  <si>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</si>
  <si>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</si>
  <si>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</si>
  <si>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</si>
  <si>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</si>
  <si>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</si>
  <si>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</si>
  <si>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</si>
  <si>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</si>
  <si>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</si>
  <si>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</si>
  <si>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</si>
  <si>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</si>
  <si>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</si>
  <si>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</si>
  <si>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</si>
  <si>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</si>
  <si>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</si>
  <si>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</si>
  <si>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</si>
  <si>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</si>
  <si>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</si>
  <si>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</si>
  <si>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</si>
  <si>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</si>
  <si>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</si>
  <si>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</si>
  <si>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</si>
  <si>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</si>
  <si>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</si>
  <si>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</si>
  <si>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</si>
  <si>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</si>
  <si>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</si>
  <si>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</si>
  <si>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</si>
  <si>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</si>
  <si>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</si>
  <si>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</si>
  <si>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</si>
  <si>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</si>
  <si>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</si>
  <si>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</si>
  <si>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</si>
  <si>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</si>
  <si>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</si>
  <si>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</si>
  <si>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</si>
  <si>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</si>
  <si>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</si>
  <si>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</si>
  <si>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</si>
  <si>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</si>
  <si>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</si>
  <si>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</si>
  <si>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</si>
  <si>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</si>
  <si>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</si>
  <si>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</si>
  <si>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</si>
  <si>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</si>
  <si>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</si>
  <si>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</si>
  <si>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</si>
  <si>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</si>
  <si>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</si>
  <si>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</si>
  <si>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</si>
  <si>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</si>
  <si>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</si>
  <si>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</si>
  <si>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</si>
  <si>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</si>
  <si>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</si>
  <si>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</si>
  <si>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</si>
  <si>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</si>
  <si>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</si>
  <si>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</si>
  <si>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</si>
  <si>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</si>
  <si>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</si>
  <si>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</si>
  <si>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</si>
  <si>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</si>
  <si>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</si>
  <si>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</si>
  <si>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</si>
  <si>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</si>
  <si>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</si>
  <si>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</si>
  <si>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</si>
  <si>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</si>
  <si>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</si>
  <si>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</si>
  <si>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</si>
  <si>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</si>
  <si>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</si>
  <si>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</si>
  <si>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</si>
  <si>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</si>
  <si>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</si>
  <si>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</si>
  <si>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</si>
  <si>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</si>
  <si>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</si>
  <si>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</si>
  <si>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</si>
  <si>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</si>
  <si>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</si>
  <si>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</si>
  <si>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</si>
  <si>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</si>
  <si>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</si>
  <si>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</si>
  <si>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</si>
  <si>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</si>
  <si>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</si>
  <si>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</si>
  <si>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</si>
  <si>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</si>
  <si>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</si>
  <si>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</si>
  <si>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</si>
  <si>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</si>
  <si>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</si>
  <si>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</si>
  <si>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</si>
  <si>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</si>
  <si>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</si>
  <si>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</si>
  <si>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</si>
  <si>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</si>
  <si>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</si>
  <si>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</si>
  <si>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</si>
  <si>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</si>
  <si>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</si>
  <si>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</si>
  <si>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</si>
  <si>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</si>
  <si>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</si>
  <si>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</si>
  <si>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</si>
  <si>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</si>
  <si>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</si>
  <si>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</si>
  <si>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</si>
  <si>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</si>
  <si>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</si>
  <si>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</si>
  <si>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</si>
  <si>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</si>
  <si>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</si>
  <si>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</si>
  <si>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</si>
  <si>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</si>
  <si>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</si>
  <si>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</si>
  <si>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</si>
  <si>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</si>
  <si>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</si>
  <si>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</si>
  <si>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</si>
  <si>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</si>
  <si>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</si>
  <si>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</si>
  <si>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</si>
  <si>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</si>
  <si>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</si>
  <si>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</si>
  <si>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</si>
  <si>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</si>
  <si>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</si>
  <si>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</si>
  <si>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</si>
  <si>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</si>
  <si>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</si>
  <si>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</si>
  <si>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</si>
  <si>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</si>
  <si>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</si>
  <si>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</si>
  <si>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</si>
  <si>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</si>
  <si>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</si>
  <si>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</si>
  <si>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</si>
  <si>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</si>
  <si>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</si>
  <si>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</si>
  <si>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</si>
  <si>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</si>
  <si>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</si>
  <si>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</si>
  <si>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</si>
  <si>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</si>
  <si>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</si>
  <si>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</si>
  <si>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</si>
  <si>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</si>
  <si>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</si>
  <si>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</si>
  <si>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</si>
  <si>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</si>
  <si>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</si>
  <si>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</si>
  <si>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</si>
  <si>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</si>
  <si>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</si>
  <si>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</si>
  <si>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</si>
  <si>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</si>
  <si>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</si>
  <si>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</si>
  <si>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</si>
  <si>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</si>
  <si>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</si>
  <si>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</si>
  <si>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</si>
  <si>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</si>
  <si>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</si>
  <si>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</si>
  <si>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</si>
  <si>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</si>
  <si>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</si>
  <si>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</si>
  <si>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</si>
  <si>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</si>
  <si>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</si>
  <si>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</si>
  <si>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</si>
  <si>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</si>
  <si>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</si>
  <si>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</si>
  <si>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</si>
  <si>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</si>
  <si>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</si>
  <si>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</si>
  <si>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</si>
  <si>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</si>
  <si>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</si>
  <si>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</si>
  <si>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</si>
  <si>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</si>
  <si>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</si>
  <si>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</si>
  <si>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</si>
  <si>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</si>
  <si>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</si>
  <si>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</si>
  <si>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</si>
  <si>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</si>
  <si>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</si>
  <si>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</si>
  <si>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</si>
  <si>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</si>
  <si>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</si>
  <si>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</si>
  <si>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</si>
  <si>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</si>
  <si>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</si>
  <si>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</si>
  <si>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</si>
  <si>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</si>
  <si>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</si>
  <si>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</si>
  <si>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</si>
  <si>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</si>
  <si>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</si>
  <si>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</si>
  <si>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</si>
  <si>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</si>
  <si>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</si>
  <si>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</si>
  <si>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</si>
  <si>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</si>
  <si>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</si>
  <si>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</si>
  <si>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</si>
  <si>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</si>
  <si>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</si>
  <si>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</si>
  <si>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</si>
  <si>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</si>
  <si>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</si>
  <si>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</si>
  <si>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</si>
  <si>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</si>
  <si>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</si>
  <si>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</si>
  <si>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</si>
  <si>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</si>
  <si>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</si>
  <si>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</si>
  <si>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</si>
  <si>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</si>
  <si>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</si>
  <si>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</si>
  <si>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</si>
  <si>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</si>
  <si>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</si>
  <si>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</si>
  <si>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</si>
  <si>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</si>
  <si>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</si>
  <si>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</si>
  <si>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</si>
  <si>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</si>
  <si>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</si>
  <si>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</si>
  <si>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</si>
  <si>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</si>
  <si>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</si>
  <si>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</si>
  <si>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</si>
  <si>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</si>
  <si>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</si>
  <si>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</si>
  <si>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</si>
  <si>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</si>
  <si>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</si>
  <si>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</si>
  <si>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</si>
  <si>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</si>
  <si>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</si>
  <si>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</si>
  <si>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</si>
  <si>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</si>
  <si>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</si>
  <si>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</si>
  <si>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</si>
  <si>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</si>
  <si>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</si>
  <si>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</si>
  <si>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</si>
  <si>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</si>
  <si>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</si>
  <si>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</si>
  <si>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</si>
  <si>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</si>
  <si>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</si>
  <si>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</si>
  <si>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</si>
  <si>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</si>
  <si>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</si>
  <si>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</si>
  <si>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</si>
  <si>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</si>
  <si>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</si>
  <si>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</si>
  <si>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</si>
  <si>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</si>
  <si>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</si>
  <si>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</si>
  <si>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</si>
  <si>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</si>
  <si>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</si>
  <si>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</si>
  <si>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</si>
  <si>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</si>
  <si>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</si>
  <si>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</si>
  <si>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</si>
  <si>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</si>
  <si>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</si>
  <si>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</si>
  <si>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</si>
  <si>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</si>
  <si>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</si>
  <si>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</si>
  <si>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</si>
  <si>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</si>
  <si>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</si>
  <si>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</si>
  <si>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</si>
  <si>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</si>
  <si>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</si>
  <si>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</si>
  <si>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</si>
  <si>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</si>
  <si>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</si>
  <si>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</si>
  <si>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</si>
  <si>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</si>
  <si>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</si>
  <si>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</si>
  <si>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</si>
  <si>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</si>
  <si>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</si>
  <si>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</si>
  <si>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</si>
  <si>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</si>
  <si>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</si>
  <si>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</si>
  <si>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</si>
  <si>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</si>
  <si>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</si>
  <si>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</si>
  <si>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</si>
  <si>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</si>
  <si>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</si>
  <si>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</si>
  <si>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</si>
  <si>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</si>
  <si>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</si>
  <si>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</si>
  <si>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</si>
  <si>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</si>
  <si>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</si>
  <si>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</si>
  <si>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</si>
  <si>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</si>
  <si>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</si>
  <si>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</si>
  <si>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</si>
  <si>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</si>
  <si>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</si>
  <si>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</si>
  <si>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</si>
  <si>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</si>
  <si>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</si>
  <si>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</si>
  <si>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</si>
  <si>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</si>
  <si>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</si>
  <si>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</si>
  <si>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</si>
  <si>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</si>
  <si>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</si>
  <si>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</si>
  <si>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</si>
  <si>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</si>
  <si>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</si>
  <si>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</si>
  <si>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</si>
  <si>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</si>
  <si>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</si>
  <si>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</si>
  <si>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</si>
  <si>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</si>
  <si>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</si>
  <si>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</si>
  <si>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</si>
  <si>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</si>
  <si>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</si>
  <si>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</si>
  <si>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</si>
  <si>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</si>
  <si>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</si>
  <si>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</si>
  <si>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</si>
  <si>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</si>
  <si>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</si>
  <si>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</si>
  <si>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</si>
  <si>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</si>
  <si>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</si>
  <si>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</si>
  <si>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</si>
  <si>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</si>
  <si>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</si>
  <si>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</si>
  <si>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</si>
  <si>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</si>
  <si>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</si>
  <si>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</si>
  <si>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</si>
  <si>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</si>
  <si>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</si>
  <si>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</si>
  <si>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</si>
  <si>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</si>
  <si>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</si>
  <si>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</si>
  <si>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</si>
  <si>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</si>
  <si>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</si>
  <si>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</si>
  <si>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</si>
  <si>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</si>
  <si>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</si>
  <si>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</si>
  <si>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</si>
  <si>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</si>
  <si>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</si>
  <si>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</si>
  <si>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</si>
  <si>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</si>
  <si>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</si>
  <si>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</si>
  <si>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</si>
  <si>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</si>
  <si>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</si>
  <si>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</si>
  <si>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</si>
  <si>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</si>
  <si>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</si>
  <si>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</si>
  <si>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</si>
  <si>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</si>
  <si>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</si>
  <si>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</si>
  <si>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</si>
  <si>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</si>
  <si>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</si>
  <si>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</si>
  <si>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</si>
  <si>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</si>
  <si>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</si>
  <si>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</si>
  <si>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</si>
  <si>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</si>
  <si>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</si>
  <si>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</si>
  <si>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</si>
  <si>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</si>
  <si>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</si>
  <si>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</si>
  <si>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</si>
  <si>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</si>
  <si>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</si>
  <si>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</si>
  <si>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</si>
  <si>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</si>
  <si>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</si>
  <si>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</si>
  <si>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</si>
  <si>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</si>
  <si>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</si>
  <si>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</si>
  <si>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</si>
  <si>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</si>
  <si>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</si>
  <si>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</si>
  <si>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</si>
  <si>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</si>
  <si>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</si>
  <si>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</si>
  <si>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</si>
  <si>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</si>
  <si>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</si>
  <si>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</si>
  <si>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</si>
  <si>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</si>
  <si>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</si>
  <si>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</si>
  <si>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</si>
  <si>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</si>
  <si>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</si>
  <si>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</si>
  <si>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</si>
  <si>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</si>
  <si>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</si>
  <si>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</si>
  <si>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</si>
  <si>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</si>
  <si>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</si>
  <si>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</si>
  <si>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</si>
  <si>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</si>
  <si>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</si>
  <si>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</si>
  <si>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</si>
  <si>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</si>
  <si>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</si>
  <si>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</si>
  <si>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</si>
  <si>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</si>
  <si>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</si>
  <si>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</si>
  <si>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</si>
  <si>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</si>
  <si>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</si>
  <si>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</si>
  <si>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</si>
  <si>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</si>
  <si>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</si>
  <si>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</si>
  <si>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</si>
  <si>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</si>
  <si>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</si>
  <si>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</si>
  <si>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</si>
  <si>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</si>
  <si>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</si>
  <si>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</si>
  <si>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</si>
  <si>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</si>
  <si>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</si>
  <si>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</si>
  <si>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</si>
  <si>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</si>
  <si>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</si>
  <si>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</si>
  <si>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</si>
  <si>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</si>
  <si>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</si>
  <si>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</si>
  <si>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</si>
  <si>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</si>
  <si>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</si>
  <si>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</si>
  <si>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</si>
  <si>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</si>
  <si>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</si>
  <si>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</si>
  <si>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</si>
  <si>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</si>
  <si>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</si>
  <si>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</si>
  <si>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</si>
  <si>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</si>
  <si>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</si>
  <si>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</si>
  <si>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</si>
  <si>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</si>
  <si>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</si>
  <si>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</si>
  <si>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</si>
  <si>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</si>
  <si>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</si>
  <si>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</si>
  <si>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</si>
  <si>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</si>
  <si>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</si>
  <si>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</si>
  <si>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</si>
  <si>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</si>
  <si>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</si>
  <si>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</si>
  <si>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</si>
  <si>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</si>
  <si>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</si>
  <si>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</si>
  <si>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</si>
  <si>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</si>
  <si>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</si>
  <si>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</si>
  <si>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</si>
  <si>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</si>
  <si>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</si>
  <si>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</si>
  <si>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</si>
  <si>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</si>
  <si>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</si>
  <si>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</si>
  <si>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</si>
  <si>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</si>
  <si>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</si>
  <si>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</si>
  <si>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</si>
  <si>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</si>
  <si>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</si>
  <si>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</si>
  <si>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</si>
  <si>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</si>
  <si>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</si>
  <si>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</si>
  <si>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</si>
  <si>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</si>
  <si>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</si>
  <si>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</si>
  <si>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</si>
  <si>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</si>
  <si>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</si>
  <si>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</si>
  <si>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</si>
  <si>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</si>
  <si>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</si>
  <si>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</si>
  <si>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</si>
  <si>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</si>
  <si>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</si>
  <si>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</si>
  <si>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</si>
  <si>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</si>
  <si>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</si>
  <si>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</si>
  <si>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</si>
  <si>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</si>
  <si>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</si>
  <si>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</si>
  <si>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</si>
  <si>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</si>
  <si>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</si>
  <si>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</si>
  <si>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</si>
  <si>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</si>
  <si>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</si>
  <si>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</si>
  <si>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</si>
  <si>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</si>
  <si>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</si>
  <si>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</si>
  <si>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</si>
  <si>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</si>
  <si>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</si>
  <si>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</si>
  <si>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</si>
  <si>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</si>
  <si>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</si>
  <si>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</si>
  <si>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</si>
  <si>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</si>
  <si>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</si>
  <si>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</si>
  <si>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</si>
  <si>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</si>
  <si>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</si>
  <si>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</si>
  <si>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</si>
  <si>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</si>
  <si>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</si>
  <si>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</si>
  <si>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</si>
  <si>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</si>
  <si>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</si>
  <si>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</si>
  <si>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</si>
  <si>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</si>
  <si>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</si>
  <si>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</si>
  <si>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</si>
  <si>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</si>
  <si>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</si>
  <si>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</si>
  <si>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</si>
  <si>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</si>
  <si>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</si>
  <si>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</si>
  <si>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</si>
  <si>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</si>
  <si>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</si>
  <si>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</si>
  <si>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</si>
  <si>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</si>
  <si>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</si>
  <si>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</si>
  <si>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</si>
  <si>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</si>
  <si>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</si>
  <si>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</si>
  <si>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</si>
  <si>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</si>
  <si>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</si>
  <si>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</si>
  <si>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</si>
  <si>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</si>
  <si>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</si>
  <si>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</si>
  <si>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</si>
  <si>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</si>
  <si>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</si>
  <si>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</si>
  <si>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</si>
  <si>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</si>
  <si>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</si>
  <si>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</si>
  <si>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</si>
  <si>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</si>
  <si>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</si>
  <si>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</si>
  <si>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</si>
  <si>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</si>
  <si>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</si>
  <si>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</si>
  <si>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</si>
  <si>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</si>
  <si>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</si>
  <si>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</si>
  <si>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</si>
  <si>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</si>
  <si>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</si>
  <si>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</si>
  <si>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</si>
  <si>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</si>
  <si>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</si>
  <si>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</si>
  <si>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</si>
  <si>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</si>
  <si>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</si>
  <si>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</si>
  <si>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</si>
  <si>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</si>
  <si>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</si>
  <si>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</si>
  <si>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</si>
  <si>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</si>
  <si>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</si>
  <si>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</si>
  <si>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</si>
  <si>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</si>
  <si>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</si>
  <si>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</si>
  <si>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</si>
  <si>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</si>
  <si>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</si>
  <si>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</si>
  <si>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</si>
  <si>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</si>
  <si>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</si>
  <si>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</si>
  <si>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</si>
  <si>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</si>
  <si>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</si>
  <si>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</si>
  <si>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</si>
  <si>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</si>
  <si>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</si>
  <si>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</si>
  <si>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</si>
  <si>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</si>
  <si>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</si>
  <si>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</si>
  <si>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</si>
  <si>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</si>
  <si>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</si>
  <si>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</si>
  <si>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</si>
  <si>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</si>
  <si>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</si>
  <si>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</si>
  <si>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</si>
  <si>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</si>
  <si>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</si>
  <si>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</si>
  <si>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</si>
  <si>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</si>
  <si>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</si>
  <si>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</si>
  <si>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</si>
  <si>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</si>
  <si>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</si>
  <si>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</si>
  <si>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</si>
  <si>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</si>
  <si>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</si>
  <si>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</si>
  <si>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</si>
  <si>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</si>
  <si>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</si>
  <si>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</si>
  <si>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</si>
  <si>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</si>
  <si>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</si>
  <si>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</si>
  <si>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</si>
  <si>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</si>
  <si>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</si>
  <si>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</si>
  <si>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</si>
  <si>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</si>
  <si>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</si>
  <si>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</si>
  <si>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</si>
  <si>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</si>
  <si>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</si>
  <si>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</si>
  <si>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</si>
  <si>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</si>
  <si>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</si>
  <si>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</si>
  <si>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</si>
  <si>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</si>
  <si>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</si>
  <si>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</si>
  <si>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</si>
  <si>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</si>
  <si>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</si>
  <si>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</si>
  <si>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</si>
  <si>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</si>
  <si>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</si>
  <si>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</si>
  <si>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</si>
  <si>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</si>
  <si>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</si>
  <si>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</si>
  <si>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</si>
  <si>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</si>
  <si>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</si>
  <si>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</si>
  <si>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</si>
  <si>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</si>
  <si>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</si>
  <si>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</si>
  <si>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</si>
  <si>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</si>
  <si>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</si>
  <si>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</si>
  <si>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</si>
  <si>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</si>
  <si>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</si>
  <si>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</si>
  <si>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</si>
  <si>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</si>
  <si>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</si>
  <si>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</si>
  <si>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</si>
  <si>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</si>
  <si>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</si>
  <si>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</si>
  <si>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</si>
  <si>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</si>
  <si>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</si>
  <si>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</si>
  <si>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</si>
  <si>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</si>
  <si>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</si>
  <si>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</si>
  <si>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</si>
  <si>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</si>
  <si>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</si>
  <si>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</si>
  <si>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</si>
  <si>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</si>
  <si>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</si>
  <si>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</si>
  <si>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</si>
  <si>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</si>
  <si>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</si>
  <si>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</si>
  <si>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</si>
  <si>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</si>
  <si>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</si>
  <si>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</si>
  <si>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</si>
  <si>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</si>
  <si>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</si>
  <si>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</si>
  <si>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</si>
  <si>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</si>
  <si>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</si>
  <si>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</si>
  <si>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</si>
  <si>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</si>
  <si>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</si>
  <si>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</si>
  <si>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</si>
  <si>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</si>
  <si>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</si>
  <si>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</si>
  <si>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</si>
  <si>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</si>
  <si>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</si>
  <si>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</si>
  <si>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</si>
  <si>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</si>
  <si>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</si>
  <si>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</si>
  <si>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</si>
  <si>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</si>
  <si>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</si>
  <si>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</si>
  <si>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</si>
  <si>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</si>
  <si>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</si>
  <si>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</si>
  <si>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</si>
  <si>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</si>
  <si>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</si>
  <si>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</si>
  <si>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</si>
  <si>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</si>
  <si>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</si>
  <si>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</si>
  <si>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</si>
  <si>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</si>
  <si>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</si>
  <si>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</si>
  <si>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</si>
  <si>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</si>
  <si>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</si>
  <si>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</si>
  <si>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</si>
  <si>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</si>
  <si>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</si>
  <si>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</si>
  <si>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</si>
  <si>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</si>
  <si>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</si>
  <si>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</si>
  <si>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</si>
  <si>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</si>
  <si>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</si>
  <si>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</si>
  <si>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</si>
  <si>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</si>
  <si>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</si>
  <si>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</si>
  <si>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</si>
  <si>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</si>
  <si>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</si>
  <si>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</si>
  <si>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</si>
  <si>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</si>
  <si>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</si>
  <si>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</si>
  <si>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</si>
  <si>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</si>
  <si>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</si>
  <si>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</si>
  <si>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</si>
  <si>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</si>
  <si>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</si>
  <si>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</si>
  <si>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</si>
  <si>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</si>
  <si>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</si>
  <si>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</si>
  <si>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</si>
  <si>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</si>
  <si>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</si>
  <si>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</si>
  <si>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</si>
  <si>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</si>
  <si>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</si>
  <si>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</si>
  <si>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</si>
  <si>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</si>
  <si>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</si>
  <si>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</si>
  <si>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</si>
  <si>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</si>
  <si>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</si>
  <si>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</si>
  <si>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</si>
  <si>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</si>
  <si>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</si>
  <si>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</si>
  <si>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</si>
  <si>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</si>
  <si>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</si>
  <si>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</si>
  <si>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</si>
  <si>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</si>
  <si>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</si>
  <si>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</si>
  <si>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</si>
  <si>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</si>
  <si>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</si>
  <si>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</si>
  <si>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</si>
  <si>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</si>
  <si>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</si>
  <si>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</si>
  <si>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</si>
  <si>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</si>
  <si>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</si>
  <si>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</si>
  <si>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</si>
  <si>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</si>
  <si>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</si>
  <si>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</si>
  <si>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</si>
  <si>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</si>
  <si>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</si>
  <si>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</si>
  <si>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</si>
  <si>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</si>
  <si>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</si>
  <si>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</si>
  <si>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</si>
  <si>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</si>
  <si>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</si>
  <si>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</si>
  <si>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</si>
  <si>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</si>
  <si>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</si>
  <si>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</si>
  <si>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</si>
  <si>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</si>
  <si>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</si>
  <si>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</si>
  <si>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</si>
  <si>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</si>
  <si>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</si>
  <si>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</si>
  <si>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</si>
  <si>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</si>
  <si>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</si>
  <si>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</si>
  <si>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</si>
  <si>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</si>
  <si>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</si>
  <si>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</si>
  <si>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</si>
  <si>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</si>
  <si>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</si>
  <si>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</si>
  <si>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</si>
  <si>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</si>
  <si>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</si>
  <si>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</si>
  <si>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</si>
  <si>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</si>
  <si>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</si>
  <si>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</si>
  <si>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</si>
  <si>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</si>
  <si>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</si>
  <si>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</si>
  <si>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</si>
  <si>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</si>
  <si>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</si>
  <si>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</si>
  <si>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</si>
  <si>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</si>
  <si>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</si>
  <si>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</si>
  <si>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</si>
  <si>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</si>
  <si>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</si>
  <si>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</si>
  <si>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</si>
  <si>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</si>
  <si>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</si>
  <si>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</si>
  <si>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</si>
  <si>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</si>
  <si>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</si>
  <si>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</si>
  <si>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</si>
  <si>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</si>
  <si>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</si>
  <si>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</si>
  <si>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</si>
  <si>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</si>
  <si>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</si>
  <si>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</si>
  <si>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</si>
  <si>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</si>
  <si>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</si>
  <si>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</si>
  <si>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</si>
  <si>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</si>
  <si>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</si>
  <si>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</si>
  <si>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</si>
  <si>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</si>
  <si>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</si>
  <si>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</si>
  <si>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</si>
  <si>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</si>
  <si>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</si>
  <si>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</si>
  <si>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</si>
  <si>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</si>
  <si>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</si>
  <si>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</si>
  <si>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</si>
  <si>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</si>
  <si>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</si>
  <si>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</si>
  <si>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</si>
  <si>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</si>
  <si>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</si>
  <si>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</si>
  <si>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</si>
  <si>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</si>
  <si>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</si>
  <si>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</si>
  <si>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</si>
  <si>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</si>
  <si>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</si>
  <si>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</si>
  <si>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</si>
  <si>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</si>
  <si>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</si>
  <si>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</si>
  <si>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</si>
  <si>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</si>
  <si>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</si>
  <si>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</si>
  <si>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</si>
  <si>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</si>
  <si>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</si>
  <si>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</si>
  <si>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</si>
  <si>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</si>
  <si>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</si>
  <si>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</si>
  <si>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</si>
  <si>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</si>
  <si>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</si>
  <si>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</si>
  <si>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</si>
  <si>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</si>
  <si>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</si>
  <si>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</si>
  <si>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</si>
  <si>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</si>
  <si>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</si>
  <si>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</si>
  <si>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</si>
  <si>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</si>
  <si>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</si>
  <si>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</si>
  <si>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</si>
  <si>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</si>
  <si>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</si>
  <si>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</si>
  <si>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</si>
  <si>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</si>
  <si>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</si>
  <si>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</si>
  <si>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</si>
  <si>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</si>
  <si>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</si>
  <si>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</si>
  <si>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</si>
  <si>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</si>
  <si>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</si>
  <si>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</si>
  <si>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</si>
  <si>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</si>
  <si>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</si>
  <si>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</si>
  <si>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</si>
  <si>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</si>
  <si>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</si>
  <si>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</si>
  <si>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</si>
  <si>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</si>
  <si>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</si>
  <si>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</si>
  <si>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</si>
  <si>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</si>
  <si>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</si>
  <si>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</si>
  <si>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</si>
  <si>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</si>
  <si>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</si>
  <si>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</si>
  <si>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</si>
  <si>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</si>
  <si>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</si>
  <si>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</si>
  <si>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</si>
  <si>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</si>
  <si>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</si>
  <si>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</si>
  <si>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</si>
  <si>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</si>
  <si>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</si>
  <si>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</si>
  <si>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</si>
  <si>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</si>
  <si>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</si>
  <si>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</si>
  <si>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</si>
  <si>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</si>
  <si>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</si>
  <si>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</si>
  <si>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</si>
  <si>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</si>
  <si>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</si>
  <si>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</si>
  <si>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</si>
  <si>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</si>
  <si>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</si>
  <si>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</si>
  <si>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</si>
  <si>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</si>
  <si>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</si>
  <si>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</si>
  <si>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</si>
  <si>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</si>
  <si>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</si>
  <si>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</si>
  <si>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</si>
  <si>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</si>
  <si>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</si>
  <si>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</si>
  <si>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</si>
  <si>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</si>
  <si>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</si>
  <si>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</si>
  <si>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</si>
  <si>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</si>
  <si>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</si>
  <si>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</si>
  <si>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</si>
  <si>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</si>
  <si>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</si>
  <si>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</si>
  <si>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</si>
  <si>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</si>
  <si>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</si>
  <si>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</si>
  <si>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</si>
  <si>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</si>
  <si>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</si>
  <si>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</si>
  <si>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</si>
  <si>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</si>
  <si>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</si>
  <si>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</si>
  <si>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</si>
  <si>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</si>
  <si>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</si>
  <si>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</si>
  <si>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</si>
  <si>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</si>
  <si>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</si>
  <si>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</si>
  <si>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</si>
  <si>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</si>
  <si>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</si>
  <si>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</si>
  <si>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</si>
  <si>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</si>
  <si>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</si>
  <si>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</si>
  <si>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</si>
  <si>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</si>
  <si>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</si>
  <si>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</si>
  <si>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</si>
  <si>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</si>
  <si>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</si>
  <si>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</si>
  <si>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</si>
  <si>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</si>
  <si>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</si>
  <si>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</si>
  <si>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</si>
  <si>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</si>
  <si>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</si>
  <si>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</si>
  <si>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</si>
  <si>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</si>
  <si>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</si>
  <si>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</si>
  <si>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</si>
  <si>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</si>
  <si>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</si>
  <si>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</si>
  <si>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</si>
  <si>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</si>
  <si>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</si>
  <si>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</si>
  <si>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</si>
  <si>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</si>
  <si>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</si>
  <si>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</si>
  <si>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</si>
  <si>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</si>
  <si>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</si>
  <si>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</si>
  <si>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</si>
  <si>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</si>
  <si>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</si>
  <si>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</si>
  <si>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</si>
  <si>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</si>
  <si>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</si>
  <si>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</si>
  <si>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</si>
  <si>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</si>
  <si>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</si>
  <si>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</si>
  <si>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</si>
  <si>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</si>
  <si>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</si>
  <si>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</si>
  <si>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</si>
  <si>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</si>
  <si>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</si>
  <si>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</si>
  <si>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</si>
  <si>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</si>
  <si>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</si>
  <si>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</si>
  <si>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</si>
  <si>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</si>
  <si>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</si>
  <si>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</si>
  <si>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</si>
  <si>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</si>
  <si>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</si>
  <si>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</si>
  <si>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</si>
  <si>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</si>
  <si>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</si>
  <si>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</si>
  <si>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</si>
  <si>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</si>
  <si>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</si>
  <si>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</si>
  <si>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</si>
  <si>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</si>
  <si>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</si>
  <si>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</si>
  <si>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</si>
  <si>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</si>
  <si>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</si>
  <si>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</si>
  <si>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</si>
  <si>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</si>
  <si>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</si>
  <si>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</si>
  <si>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</si>
  <si>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</si>
  <si>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</si>
  <si>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</si>
  <si>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</si>
  <si>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</si>
  <si>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</si>
  <si>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</si>
  <si>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</si>
  <si>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</si>
  <si>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</si>
  <si>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</si>
  <si>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</si>
  <si>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</si>
  <si>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</si>
  <si>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</si>
  <si>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</si>
  <si>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</si>
  <si>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</si>
  <si>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</si>
  <si>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</si>
  <si>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</si>
  <si>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</si>
  <si>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</si>
  <si>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</si>
  <si>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</si>
  <si>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</si>
  <si>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</si>
  <si>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</si>
  <si>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</si>
  <si>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</si>
  <si>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</si>
  <si>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</si>
  <si>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</si>
  <si>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</si>
  <si>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</si>
  <si>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</si>
  <si>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</si>
  <si>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</si>
  <si>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</si>
  <si>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</si>
  <si>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</si>
  <si>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</si>
  <si>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</si>
  <si>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</si>
  <si>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</si>
  <si>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</si>
  <si>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</si>
  <si>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</si>
  <si>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</si>
  <si>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</si>
  <si>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</si>
  <si>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</si>
  <si>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</si>
  <si>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</si>
  <si>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</si>
  <si>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</si>
  <si>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</si>
  <si>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</si>
  <si>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</si>
  <si>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</si>
  <si>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</si>
  <si>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</si>
  <si>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</si>
  <si>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</si>
  <si>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</si>
  <si>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</si>
  <si>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</si>
  <si>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</si>
  <si>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</si>
  <si>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</si>
  <si>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</si>
  <si>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</si>
  <si>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</si>
  <si>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</si>
  <si>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</si>
  <si>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</si>
  <si>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</si>
  <si>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</si>
  <si>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</si>
  <si>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</si>
  <si>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</si>
  <si>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</si>
  <si>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</si>
  <si>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</si>
  <si>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</si>
  <si>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</si>
  <si>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</si>
  <si>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</si>
  <si>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</si>
  <si>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</si>
  <si>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</si>
  <si>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</si>
  <si>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</si>
  <si>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</si>
  <si>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</si>
  <si>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</si>
  <si>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</si>
  <si>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</si>
  <si>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</si>
  <si>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</si>
  <si>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</si>
  <si>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</si>
  <si>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</si>
  <si>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</si>
  <si>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</si>
  <si>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</si>
  <si>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</si>
  <si>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</si>
  <si>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</si>
  <si>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</si>
  <si>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</si>
  <si>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</si>
  <si>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</si>
  <si>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</si>
  <si>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</si>
  <si>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</si>
  <si>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</si>
  <si>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</si>
  <si>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</si>
  <si>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</si>
  <si>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</si>
  <si>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</si>
  <si>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</si>
  <si>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</si>
  <si>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</si>
  <si>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</si>
  <si>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</si>
  <si>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</si>
  <si>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</si>
  <si>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</si>
  <si>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</si>
  <si>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</si>
  <si>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</si>
  <si>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</si>
  <si>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</si>
  <si>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</si>
  <si>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</si>
  <si>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</si>
  <si>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</si>
  <si>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</si>
  <si>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</si>
  <si>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</si>
  <si>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</si>
  <si>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</si>
  <si>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</si>
  <si>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</si>
  <si>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</si>
  <si>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</si>
  <si>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</si>
  <si>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</si>
  <si>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</si>
  <si>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</si>
  <si>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</si>
  <si>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</si>
  <si>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</si>
  <si>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</si>
  <si>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</si>
  <si>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</si>
  <si>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</si>
  <si>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</si>
  <si>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</si>
  <si>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</si>
  <si>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</si>
  <si>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</si>
  <si>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</si>
  <si>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</si>
  <si>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</si>
  <si>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</si>
  <si>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</si>
  <si>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</si>
  <si>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</si>
  <si>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</si>
  <si>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</si>
  <si>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</si>
  <si>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</si>
  <si>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</si>
  <si>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</si>
  <si>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</si>
  <si>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</si>
  <si>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</si>
  <si>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</si>
  <si>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</si>
  <si>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</si>
  <si>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</si>
  <si>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</si>
  <si>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</si>
  <si>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</si>
  <si>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</si>
  <si>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</si>
  <si>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</si>
  <si>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</si>
  <si>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</si>
  <si>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</si>
  <si>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</si>
  <si>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</si>
  <si>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</si>
  <si>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</si>
  <si>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</si>
  <si>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</si>
  <si>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</si>
  <si>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</si>
  <si>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</si>
  <si>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</si>
  <si>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</si>
  <si>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</si>
  <si>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</si>
  <si>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</si>
  <si>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</si>
  <si>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</si>
  <si>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</si>
  <si>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</si>
  <si>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</si>
  <si>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</si>
  <si>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</si>
  <si>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</si>
  <si>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</si>
  <si>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</si>
  <si>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</si>
  <si>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</si>
  <si>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</si>
  <si>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</si>
  <si>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</si>
  <si>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</si>
  <si>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</si>
  <si>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</si>
  <si>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</si>
  <si>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</si>
  <si>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</si>
  <si>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</si>
  <si>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</si>
  <si>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</si>
  <si>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</si>
  <si>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</si>
  <si>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</si>
  <si>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</si>
  <si>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</si>
  <si>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</si>
  <si>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</si>
  <si>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</si>
  <si>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</si>
  <si>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</si>
  <si>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</si>
  <si>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</si>
  <si>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</si>
  <si>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</si>
  <si>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</si>
  <si>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</si>
  <si>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</si>
  <si>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</si>
  <si>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</si>
  <si>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</si>
  <si>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</si>
  <si>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</si>
  <si>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</si>
  <si>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</si>
  <si>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</si>
  <si>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</si>
  <si>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</si>
  <si>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</si>
  <si>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</si>
  <si>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</si>
  <si>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</si>
  <si>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</si>
  <si>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</si>
  <si>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</si>
  <si>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</si>
  <si>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</si>
  <si>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</si>
  <si>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</si>
  <si>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</si>
  <si>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</si>
  <si>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</si>
  <si>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</si>
  <si>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</si>
  <si>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</si>
  <si>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</si>
  <si>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</si>
  <si>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</si>
  <si>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</si>
  <si>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</si>
  <si>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</si>
  <si>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</si>
  <si>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</si>
  <si>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</si>
  <si>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</si>
  <si>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</si>
  <si>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</si>
  <si>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</si>
  <si>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</si>
  <si>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</si>
  <si>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</si>
  <si>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</si>
  <si>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</si>
  <si>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</si>
  <si>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</si>
  <si>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</si>
  <si>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</si>
  <si>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</si>
  <si>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</si>
  <si>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</si>
  <si>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</si>
  <si>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</si>
  <si>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</si>
  <si>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</si>
  <si>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</si>
  <si>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</si>
  <si>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</si>
  <si>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</si>
  <si>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</si>
  <si>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</si>
  <si>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</si>
  <si>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</si>
  <si>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</si>
  <si>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</si>
  <si>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</si>
  <si>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</si>
  <si>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</si>
  <si>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</si>
  <si>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</si>
  <si>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</si>
  <si>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</si>
  <si>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</si>
  <si>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</si>
  <si>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</si>
  <si>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</si>
  <si>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</si>
  <si>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</si>
  <si>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</si>
  <si>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</si>
  <si>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</si>
  <si>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</si>
  <si>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</si>
  <si>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</si>
  <si>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</si>
  <si>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</si>
  <si>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</si>
  <si>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</si>
  <si>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</si>
  <si>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</si>
  <si>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</si>
  <si>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</si>
  <si>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</si>
  <si>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</si>
  <si>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</si>
  <si>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</si>
  <si>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</si>
  <si>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</si>
  <si>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</si>
  <si>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</si>
  <si>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</si>
  <si>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</si>
  <si>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</si>
  <si>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</si>
  <si>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</si>
  <si>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</si>
  <si>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</si>
  <si>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</si>
  <si>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</si>
  <si>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</si>
  <si>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</si>
  <si>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</si>
  <si>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</si>
  <si>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</si>
  <si>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</si>
  <si>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</si>
  <si>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</si>
  <si>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</si>
  <si>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</si>
  <si>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</si>
  <si>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</si>
  <si>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</si>
  <si>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</si>
  <si>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</si>
  <si>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</si>
  <si>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</si>
  <si>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</si>
  <si>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</si>
  <si>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</si>
  <si>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</si>
  <si>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</si>
  <si>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</si>
  <si>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</si>
  <si>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</si>
  <si>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</si>
  <si>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</si>
  <si>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</si>
  <si>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</si>
  <si>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</si>
  <si>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</si>
  <si>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</si>
  <si>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</si>
  <si>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</si>
  <si>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</si>
  <si>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</si>
  <si>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</si>
  <si>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</si>
  <si>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</si>
  <si>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</si>
  <si>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</si>
  <si>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</si>
  <si>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</si>
  <si>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</si>
  <si>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</si>
  <si>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</si>
  <si>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</si>
  <si>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</si>
  <si>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</si>
  <si>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</si>
  <si>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</si>
  <si>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</si>
  <si>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</si>
  <si>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</si>
  <si>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</si>
  <si>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</si>
  <si>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</si>
  <si>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</si>
  <si>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</si>
  <si>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</si>
  <si>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</si>
  <si>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</si>
  <si>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</si>
  <si>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</si>
  <si>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</si>
  <si>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</si>
  <si>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</si>
  <si>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</si>
  <si>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</si>
  <si>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</si>
  <si>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</si>
  <si>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</si>
  <si>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</si>
  <si>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</si>
  <si>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</si>
  <si>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</si>
  <si>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</si>
  <si>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</si>
  <si>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</si>
  <si>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</si>
  <si>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</si>
  <si>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</si>
  <si>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</si>
  <si>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</si>
  <si>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</si>
  <si>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</si>
  <si>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</si>
  <si>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</si>
  <si>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</si>
  <si>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</si>
  <si>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</si>
  <si>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</si>
  <si>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</si>
  <si>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</si>
  <si>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</si>
  <si>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</si>
  <si>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</si>
  <si>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</si>
  <si>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</si>
  <si>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</si>
  <si>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</si>
  <si>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</si>
  <si>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</si>
  <si>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</si>
  <si>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</si>
  <si>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</si>
  <si>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</si>
  <si>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</si>
  <si>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</si>
  <si>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</si>
  <si>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</si>
  <si>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</si>
  <si>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</si>
  <si>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</si>
  <si>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</si>
  <si>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</si>
  <si>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</si>
  <si>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</si>
  <si>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</si>
  <si>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</si>
  <si>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</si>
  <si>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</si>
  <si>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</si>
  <si>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</si>
  <si>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</si>
  <si>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</si>
  <si>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</si>
  <si>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</si>
  <si>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</si>
  <si>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</si>
  <si>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</si>
  <si>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</si>
  <si>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</si>
  <si>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</si>
  <si>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</si>
  <si>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</si>
  <si>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</si>
  <si>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</si>
  <si>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</si>
  <si>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</si>
  <si>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</si>
  <si>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</si>
  <si>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</si>
  <si>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</si>
  <si>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</si>
  <si>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</si>
  <si>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</si>
  <si>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</si>
  <si>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</si>
  <si>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</si>
  <si>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</si>
  <si>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</si>
  <si>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</si>
  <si>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</si>
  <si>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</si>
  <si>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</si>
  <si>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</si>
  <si>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</si>
  <si>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</si>
  <si>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</si>
  <si>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</si>
  <si>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</si>
  <si>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</si>
  <si>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</si>
  <si>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</si>
  <si>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</si>
  <si>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</si>
  <si>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</si>
  <si>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</si>
  <si>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</si>
  <si>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</si>
  <si>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</si>
  <si>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</si>
  <si>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</si>
  <si>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</si>
  <si>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</si>
  <si>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</si>
  <si>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</si>
  <si>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</si>
  <si>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</si>
  <si>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</si>
  <si>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</si>
  <si>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</si>
  <si>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</si>
  <si>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</si>
  <si>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</si>
  <si>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</si>
  <si>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</si>
  <si>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</si>
  <si>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</si>
  <si>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</si>
  <si>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</si>
  <si>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</si>
  <si>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</si>
  <si>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</si>
  <si>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</si>
  <si>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</si>
  <si>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</si>
  <si>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</si>
  <si>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</si>
  <si>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</si>
  <si>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</si>
  <si>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</si>
  <si>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</si>
  <si>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</si>
  <si>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</si>
  <si>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</si>
  <si>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</si>
  <si>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</si>
  <si>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</si>
  <si>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</si>
  <si>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</si>
  <si>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</si>
  <si>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</si>
  <si>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</si>
  <si>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</si>
  <si>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</si>
  <si>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</si>
  <si>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</si>
  <si>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</si>
  <si>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</si>
  <si>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</si>
  <si>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</si>
  <si>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</si>
  <si>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</si>
  <si>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</si>
  <si>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</si>
  <si>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</si>
  <si>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</si>
  <si>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</si>
  <si>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</si>
  <si>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</si>
  <si>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</si>
  <si>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</si>
  <si>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</si>
  <si>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</si>
  <si>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</si>
  <si>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</si>
  <si>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</si>
  <si>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</si>
  <si>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</si>
  <si>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</si>
  <si>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</si>
  <si>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</si>
  <si>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</si>
  <si>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</si>
  <si>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</si>
  <si>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</si>
  <si>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</si>
  <si>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</si>
  <si>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</si>
  <si>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</si>
  <si>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</si>
  <si>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</si>
  <si>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</si>
  <si>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</si>
  <si>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</si>
  <si>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</si>
  <si>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</si>
  <si>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</si>
  <si>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</si>
  <si>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</si>
  <si>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</si>
  <si>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</si>
  <si>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</si>
  <si>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</si>
  <si>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</si>
  <si>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</si>
  <si>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</si>
  <si>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</si>
  <si>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</si>
  <si>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</si>
  <si>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</si>
  <si>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</si>
  <si>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</si>
  <si>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</si>
  <si>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</si>
  <si>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</si>
  <si>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</si>
  <si>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</si>
  <si>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</si>
  <si>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</si>
  <si>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</si>
  <si>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</si>
  <si>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</si>
  <si>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</si>
  <si>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</si>
  <si>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</si>
  <si>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</si>
  <si>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</si>
  <si>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</si>
  <si>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</si>
  <si>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</si>
  <si>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</si>
  <si>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</si>
  <si>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</si>
  <si>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</si>
  <si>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</si>
  <si>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</si>
  <si>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</si>
  <si>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</si>
  <si>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</si>
  <si>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</si>
  <si>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</si>
  <si>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</si>
  <si>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</si>
  <si>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</si>
  <si>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</si>
  <si>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</si>
  <si>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</si>
  <si>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</si>
  <si>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</si>
  <si>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</si>
  <si>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</si>
  <si>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</si>
  <si>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</si>
  <si>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</si>
  <si>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</si>
  <si>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</si>
  <si>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</si>
  <si>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</si>
  <si>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</si>
  <si>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</si>
  <si>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</si>
  <si>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</si>
  <si>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</si>
  <si>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</si>
  <si>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</si>
  <si>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</si>
  <si>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</si>
  <si>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</si>
  <si>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</si>
  <si>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</si>
  <si>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</si>
  <si>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</si>
  <si>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</si>
  <si>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</si>
  <si>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</si>
  <si>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</si>
  <si>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</si>
  <si>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</si>
  <si>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</si>
  <si>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</si>
  <si>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</si>
  <si>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</si>
  <si>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</si>
  <si>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</si>
  <si>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</si>
  <si>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</si>
  <si>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</si>
  <si>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</si>
  <si>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</si>
  <si>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</si>
  <si>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</si>
  <si>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</si>
  <si>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</si>
  <si>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</si>
  <si>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</si>
  <si>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</si>
  <si>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</si>
  <si>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</si>
  <si>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</si>
  <si>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</si>
  <si>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</si>
  <si>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</si>
  <si>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</si>
  <si>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</si>
  <si>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</si>
  <si>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</si>
  <si>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</si>
  <si>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</si>
  <si>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</si>
  <si>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</si>
  <si>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</si>
  <si>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</si>
  <si>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</si>
  <si>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</si>
  <si>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</si>
  <si>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</si>
  <si>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</si>
  <si>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</si>
  <si>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</si>
  <si>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</si>
  <si>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</si>
  <si>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</si>
  <si>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</si>
  <si>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</si>
  <si>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</si>
  <si>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</si>
  <si>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</si>
  <si>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</si>
  <si>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</si>
  <si>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</si>
  <si>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</si>
  <si>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</si>
  <si>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</si>
  <si>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</si>
  <si>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</si>
  <si>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</si>
  <si>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</si>
  <si>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</si>
  <si>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</si>
  <si>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</si>
  <si>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</si>
  <si>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</si>
  <si>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</si>
  <si>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</si>
  <si>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</si>
  <si>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</si>
  <si>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</si>
  <si>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</si>
  <si>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</si>
  <si>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</si>
  <si>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</si>
  <si>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</si>
  <si>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</si>
  <si>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</si>
  <si>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</si>
  <si>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</si>
  <si>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</si>
  <si>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</si>
  <si>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</si>
  <si>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</si>
  <si>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</si>
  <si>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</si>
  <si>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</si>
  <si>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</si>
  <si>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</si>
  <si>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</si>
  <si>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</si>
  <si>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</si>
  <si>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</si>
  <si>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</si>
  <si>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</si>
  <si>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</si>
  <si>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</si>
  <si>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</si>
  <si>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</si>
  <si>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</si>
  <si>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</si>
  <si>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</si>
  <si>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</si>
  <si>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</si>
  <si>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</si>
  <si>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</si>
  <si>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</si>
  <si>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</si>
  <si>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</si>
  <si>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</si>
  <si>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</si>
  <si>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</si>
  <si>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</si>
  <si>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</si>
  <si>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</si>
  <si>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</si>
  <si>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</si>
  <si>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</si>
  <si>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</si>
  <si>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</si>
  <si>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</si>
  <si>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</si>
  <si>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</si>
  <si>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</si>
  <si>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</si>
  <si>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</si>
  <si>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</si>
  <si>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</si>
  <si>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</si>
  <si>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</si>
  <si>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</si>
  <si>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</si>
  <si>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</si>
  <si>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</si>
  <si>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</si>
  <si>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</si>
  <si>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</si>
  <si>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</si>
  <si>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</si>
  <si>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</si>
  <si>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</si>
  <si>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</si>
  <si>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</si>
  <si>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</si>
  <si>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</si>
  <si>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</si>
  <si>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</si>
  <si>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</si>
  <si>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</si>
  <si>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</si>
  <si>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</si>
  <si>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</si>
  <si>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</si>
  <si>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</si>
  <si>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</si>
  <si>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</si>
  <si>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</si>
  <si>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</si>
  <si>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</si>
  <si>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</si>
  <si>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</si>
  <si>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</si>
  <si>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</si>
  <si>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</si>
  <si>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</si>
  <si>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</si>
  <si>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</si>
  <si>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</si>
  <si>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</si>
  <si>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</si>
  <si>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</si>
  <si>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</si>
  <si>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</si>
  <si>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</si>
  <si>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</si>
  <si>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</si>
  <si>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</si>
  <si>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</si>
  <si>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</si>
  <si>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</si>
  <si>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</si>
  <si>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</si>
  <si>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</si>
  <si>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</si>
  <si>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</si>
  <si>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</si>
  <si>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</si>
  <si>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</si>
  <si>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</si>
  <si>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</si>
  <si>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</si>
  <si>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</si>
  <si>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</si>
  <si>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</si>
  <si>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</si>
  <si>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</si>
  <si>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</si>
  <si>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</si>
  <si>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</si>
  <si>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</si>
  <si>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</si>
  <si>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</si>
  <si>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</si>
  <si>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</si>
  <si>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</si>
  <si>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</si>
  <si>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</si>
  <si>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</si>
  <si>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</si>
  <si>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</si>
  <si>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</si>
  <si>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</si>
  <si>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</si>
  <si>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</si>
  <si>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</si>
  <si>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</si>
  <si>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</si>
  <si>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</si>
  <si>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</si>
  <si>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</si>
  <si>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</si>
  <si>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</si>
  <si>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</si>
  <si>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</si>
  <si>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</si>
  <si>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</si>
  <si>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</si>
  <si>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</si>
  <si>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</si>
  <si>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</si>
  <si>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</si>
  <si>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</si>
  <si>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</si>
  <si>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</si>
  <si>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</si>
  <si>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</si>
  <si>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</si>
  <si>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</si>
  <si>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</si>
  <si>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</si>
  <si>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</si>
  <si>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</si>
  <si>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</si>
  <si>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</si>
  <si>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</si>
  <si>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</si>
  <si>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</si>
  <si>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</si>
  <si>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</si>
  <si>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</si>
  <si>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</si>
  <si>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</si>
  <si>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</si>
  <si>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</si>
  <si>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</si>
  <si>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</si>
  <si>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</si>
  <si>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</si>
  <si>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</si>
  <si>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</si>
  <si>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</si>
  <si>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</si>
  <si>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</si>
  <si>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</si>
  <si>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</si>
  <si>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</si>
  <si>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</si>
  <si>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</si>
  <si>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</si>
  <si>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</si>
  <si>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</si>
  <si>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</si>
  <si>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</si>
  <si>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</si>
  <si>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</si>
  <si>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</si>
  <si>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</si>
  <si>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</si>
  <si>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</si>
  <si>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</si>
  <si>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</si>
  <si>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</si>
  <si>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</si>
  <si>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</si>
  <si>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</si>
  <si>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</si>
  <si>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</si>
  <si>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</si>
  <si>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</si>
  <si>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</si>
  <si>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</si>
  <si>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</si>
  <si>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</si>
  <si>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</si>
  <si>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</si>
  <si>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</si>
  <si>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</si>
  <si>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</si>
  <si>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</si>
  <si>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</si>
  <si>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</si>
  <si>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</si>
  <si>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</si>
  <si>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</si>
  <si>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</si>
  <si>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</si>
  <si>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</si>
  <si>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</si>
  <si>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</si>
  <si>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</si>
  <si>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</si>
  <si>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</si>
  <si>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</si>
  <si>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</si>
  <si>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</si>
  <si>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</si>
  <si>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</si>
  <si>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</si>
  <si>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</si>
  <si>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</si>
  <si>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</si>
  <si>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</si>
  <si>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</si>
  <si>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</si>
  <si>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</si>
  <si>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</si>
  <si>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</si>
  <si>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</si>
  <si>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</si>
  <si>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</si>
  <si>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</si>
  <si>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</si>
  <si>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</si>
  <si>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</si>
  <si>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</si>
  <si>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</si>
  <si>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</si>
  <si>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</si>
  <si>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</si>
  <si>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</si>
  <si>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</si>
  <si>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</si>
  <si>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</si>
  <si>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</si>
  <si>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</si>
  <si>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</si>
  <si>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</si>
  <si>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</si>
  <si>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</si>
  <si>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</si>
  <si>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</si>
  <si>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</si>
  <si>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</si>
  <si>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</si>
  <si>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</si>
  <si>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</si>
  <si>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</si>
  <si>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</si>
  <si>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</si>
  <si>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</si>
  <si>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</si>
  <si>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</si>
  <si>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</si>
  <si>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</si>
  <si>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</si>
  <si>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</si>
  <si>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</si>
  <si>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</si>
  <si>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</si>
  <si>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</si>
  <si>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</si>
  <si>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</si>
  <si>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</si>
  <si>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</si>
  <si>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</si>
  <si>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</si>
  <si>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</si>
  <si>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</si>
  <si>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</si>
  <si>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</si>
  <si>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</si>
  <si>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</si>
  <si>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</si>
  <si>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</si>
  <si>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</si>
  <si>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</si>
  <si>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</si>
  <si>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</si>
  <si>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</si>
  <si>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</si>
  <si>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</si>
  <si>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</si>
  <si>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</si>
  <si>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</si>
  <si>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</si>
  <si>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</si>
  <si>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</si>
  <si>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</si>
  <si>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</si>
  <si>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</si>
  <si>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</si>
  <si>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</si>
  <si>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</si>
  <si>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</si>
  <si>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</si>
  <si>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</si>
  <si>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</si>
  <si>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</si>
  <si>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</si>
  <si>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</si>
  <si>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</si>
  <si>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</si>
  <si>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</si>
  <si>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</si>
  <si>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</si>
  <si>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</si>
  <si>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</si>
  <si>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</si>
  <si>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</si>
  <si>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</si>
  <si>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</si>
  <si>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</si>
  <si>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</si>
  <si>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</si>
  <si>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</si>
  <si>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</si>
  <si>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</si>
  <si>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</si>
  <si>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</si>
  <si>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</si>
  <si>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</si>
  <si>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</si>
  <si>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</si>
  <si>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</si>
  <si>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</si>
  <si>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</si>
  <si>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</si>
  <si>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</si>
  <si>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</si>
  <si>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</si>
  <si>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</si>
  <si>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</si>
  <si>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</si>
  <si>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</si>
  <si>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</si>
  <si>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</si>
  <si>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</si>
  <si>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</si>
  <si>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</si>
  <si>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</si>
  <si>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</si>
  <si>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</si>
  <si>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</si>
  <si>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</si>
  <si>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</si>
  <si>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</si>
  <si>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</si>
  <si>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</si>
  <si>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</si>
  <si>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</si>
  <si>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</si>
  <si>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</si>
  <si>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</si>
  <si>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</si>
  <si>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</si>
  <si>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</si>
  <si>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</si>
  <si>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</si>
  <si>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</si>
  <si>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</si>
  <si>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</si>
  <si>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</si>
  <si>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</si>
  <si>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</si>
  <si>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</si>
  <si>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</si>
  <si>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</si>
  <si>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</si>
  <si>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</si>
  <si>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</si>
  <si>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</si>
  <si>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</si>
  <si>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</si>
  <si>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</si>
  <si>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</si>
  <si>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</si>
  <si>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</si>
  <si>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</si>
  <si>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</si>
  <si>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</si>
  <si>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</si>
  <si>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</si>
  <si>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</si>
  <si>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</si>
  <si>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</si>
  <si>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</si>
  <si>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</si>
  <si>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</si>
  <si>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</si>
  <si>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</si>
  <si>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</si>
  <si>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</si>
  <si>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</si>
  <si>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</si>
  <si>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</si>
  <si>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</si>
  <si>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</si>
  <si>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</si>
  <si>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</si>
  <si>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</si>
  <si>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</si>
  <si>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</si>
  <si>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</si>
  <si>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</si>
  <si>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</si>
  <si>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</si>
  <si>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</si>
  <si>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</si>
  <si>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</si>
  <si>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</si>
  <si>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</si>
  <si>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</si>
  <si>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</si>
  <si>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</si>
  <si>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</si>
  <si>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</si>
  <si>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</si>
  <si>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</si>
  <si>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</si>
  <si>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</si>
  <si>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</si>
  <si>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</si>
  <si>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</si>
  <si>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</si>
  <si>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</si>
  <si>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</si>
  <si>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</si>
  <si>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</si>
  <si>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</si>
  <si>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</si>
  <si>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</si>
  <si>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</si>
  <si>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</si>
  <si>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</si>
  <si>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</si>
  <si>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</si>
  <si>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</si>
  <si>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</si>
  <si>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</si>
  <si>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</si>
  <si>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</si>
  <si>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</si>
  <si>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</si>
  <si>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</si>
  <si>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</si>
  <si>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</si>
  <si>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</si>
  <si>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</si>
  <si>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</si>
  <si>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</si>
  <si>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</si>
  <si>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</si>
  <si>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</si>
  <si>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</si>
  <si>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</si>
  <si>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</si>
  <si>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</si>
  <si>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</si>
  <si>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</si>
  <si>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</si>
  <si>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</si>
  <si>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</si>
  <si>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</si>
  <si>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</si>
  <si>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</si>
  <si>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</si>
  <si>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</si>
  <si>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</si>
  <si>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</si>
  <si>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</si>
  <si>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</si>
  <si>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</si>
  <si>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</si>
  <si>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</si>
  <si>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</si>
  <si>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</si>
  <si>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</si>
  <si>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</si>
  <si>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</si>
  <si>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</si>
  <si>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</si>
  <si>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</si>
  <si>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</si>
  <si>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</si>
  <si>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</si>
  <si>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</si>
  <si>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</si>
  <si>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</si>
  <si>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</si>
  <si>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</si>
  <si>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</si>
  <si>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</si>
  <si>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</si>
  <si>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</si>
  <si>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</si>
  <si>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</si>
  <si>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</si>
  <si>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</si>
  <si>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</si>
  <si>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</si>
  <si>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</si>
  <si>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</si>
  <si>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</si>
  <si>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</si>
  <si>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</si>
  <si>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</si>
  <si>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</si>
  <si>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</si>
  <si>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</si>
  <si>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</si>
  <si>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</si>
  <si>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</si>
  <si>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</si>
  <si>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</si>
  <si>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</si>
  <si>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</si>
  <si>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</si>
  <si>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</si>
  <si>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</si>
  <si>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</si>
  <si>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</si>
  <si>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</si>
  <si>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</si>
  <si>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</si>
  <si>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</si>
  <si>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</si>
  <si>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</si>
  <si>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</si>
  <si>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</si>
  <si>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</si>
  <si>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</si>
  <si>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</si>
  <si>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</si>
  <si>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</si>
  <si>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</si>
  <si>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</si>
  <si>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</si>
  <si>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</si>
  <si>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</si>
  <si>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</si>
  <si>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</si>
  <si>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</si>
  <si>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</si>
  <si>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</si>
  <si>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</si>
  <si>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</si>
  <si>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</si>
  <si>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</si>
  <si>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</si>
  <si>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</si>
  <si>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</si>
  <si>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</si>
  <si>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</si>
  <si>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</si>
  <si>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</si>
  <si>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</si>
  <si>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</si>
  <si>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</si>
  <si>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</si>
  <si>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</si>
  <si>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</si>
  <si>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</si>
  <si>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</si>
  <si>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</si>
  <si>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</si>
  <si>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</si>
  <si>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</si>
  <si>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</si>
  <si>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</si>
  <si>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</si>
  <si>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</si>
  <si>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</si>
  <si>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</si>
  <si>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</si>
  <si>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</si>
  <si>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</si>
  <si>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</si>
  <si>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</si>
  <si>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</si>
  <si>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</si>
  <si>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</si>
  <si>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</si>
  <si>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</si>
  <si>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</si>
  <si>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</si>
  <si>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</si>
  <si>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</si>
  <si>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</si>
  <si>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</si>
  <si>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</si>
  <si>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</si>
  <si>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</si>
  <si>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</si>
  <si>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</si>
  <si>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</si>
  <si>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</si>
  <si>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</si>
  <si>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</si>
  <si>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</si>
  <si>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</si>
  <si>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</si>
  <si>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</si>
  <si>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</si>
  <si>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</si>
  <si>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</si>
  <si>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</si>
  <si>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</si>
  <si>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</si>
  <si>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</si>
  <si>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</si>
  <si>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</si>
  <si>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</si>
  <si>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</si>
  <si>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</si>
  <si>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</si>
  <si>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</si>
  <si>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</si>
  <si>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</si>
  <si>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</si>
  <si>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</si>
  <si>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</si>
  <si>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</si>
  <si>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</si>
  <si>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</si>
  <si>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</si>
  <si>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</si>
  <si>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</si>
  <si>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</si>
  <si>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</si>
  <si>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</si>
  <si>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</si>
  <si>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</si>
  <si>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</si>
  <si>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</si>
  <si>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</si>
  <si>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</si>
  <si>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</si>
  <si>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</si>
  <si>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</si>
  <si>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</si>
  <si>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</si>
  <si>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</si>
  <si>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</si>
  <si>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</si>
  <si>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</si>
  <si>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</si>
  <si>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</si>
  <si>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</si>
  <si>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</si>
  <si>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</si>
  <si>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</si>
  <si>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</si>
  <si>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</si>
  <si>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</si>
  <si>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</si>
  <si>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</si>
  <si>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</si>
  <si>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</si>
  <si>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</si>
  <si>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</si>
  <si>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</si>
  <si>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</si>
  <si>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</si>
  <si>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</si>
  <si>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</si>
  <si>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</si>
  <si>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</si>
  <si>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</si>
  <si>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</si>
  <si>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</si>
  <si>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</si>
  <si>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</si>
  <si>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</si>
  <si>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</si>
  <si>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</si>
  <si>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</si>
  <si>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</si>
  <si>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</si>
  <si>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</si>
  <si>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</si>
  <si>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</si>
  <si>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</si>
  <si>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</si>
  <si>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</si>
  <si>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</si>
  <si>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</si>
  <si>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</si>
  <si>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</si>
  <si>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</si>
  <si>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</si>
  <si>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</si>
  <si>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</si>
  <si>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</si>
  <si>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</si>
  <si>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</si>
  <si>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</si>
  <si>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</si>
  <si>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</si>
  <si>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</si>
  <si>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</si>
  <si>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</si>
  <si>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</si>
  <si>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</si>
  <si>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</si>
  <si>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</si>
  <si>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</si>
  <si>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</si>
  <si>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</si>
  <si>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</si>
  <si>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</si>
  <si>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</si>
  <si>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</si>
  <si>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</si>
  <si>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</si>
  <si>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</si>
  <si>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</si>
  <si>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</si>
  <si>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</si>
  <si>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</si>
  <si>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</si>
  <si>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</si>
  <si>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</si>
  <si>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</si>
  <si>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</si>
  <si>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</si>
  <si>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</si>
  <si>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</si>
  <si>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</si>
  <si>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</si>
  <si>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</si>
  <si>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</si>
  <si>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</si>
  <si>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</si>
  <si>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</si>
  <si>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</si>
  <si>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</si>
  <si>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</si>
  <si>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</si>
  <si>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</si>
  <si>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</si>
  <si>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</si>
  <si>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</si>
  <si>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</si>
  <si>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</si>
  <si>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</si>
  <si>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</si>
  <si>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</si>
  <si>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</si>
  <si>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</si>
  <si>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</si>
  <si>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</si>
  <si>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</si>
  <si>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</si>
  <si>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</si>
  <si>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</si>
  <si>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</si>
  <si>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</si>
  <si>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</si>
  <si>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</si>
  <si>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</si>
  <si>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</si>
  <si>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</si>
  <si>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</si>
  <si>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</si>
  <si>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</si>
  <si>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</si>
  <si>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</si>
  <si>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</si>
  <si>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</si>
  <si>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</si>
  <si>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</si>
  <si>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</si>
  <si>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</si>
  <si>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</si>
  <si>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</si>
  <si>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</si>
  <si>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</si>
  <si>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</si>
  <si>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</si>
  <si>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</si>
  <si>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</si>
  <si>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</si>
  <si>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</si>
  <si>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</si>
  <si>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</si>
  <si>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</si>
  <si>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</si>
  <si>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</si>
  <si>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</si>
  <si>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</si>
  <si>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</si>
  <si>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</si>
  <si>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</si>
  <si>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</si>
  <si>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</si>
  <si>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</si>
  <si>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</si>
  <si>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</si>
  <si>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</si>
  <si>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</si>
  <si>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</si>
  <si>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</si>
  <si>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</si>
  <si>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</si>
  <si>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</si>
  <si>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</si>
  <si>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</si>
  <si>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</si>
  <si>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</si>
  <si>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</si>
  <si>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</si>
  <si>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</si>
  <si>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</si>
  <si>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</si>
  <si>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</si>
  <si>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</si>
  <si>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</si>
  <si>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</si>
  <si>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</si>
  <si>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</si>
  <si>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</si>
  <si>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</si>
  <si>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</si>
  <si>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</si>
  <si>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</si>
  <si>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</si>
  <si>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</si>
  <si>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</si>
  <si>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</si>
  <si>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</si>
  <si>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</si>
  <si>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</si>
  <si>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</si>
  <si>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</si>
  <si>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</si>
  <si>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</si>
  <si>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</si>
  <si>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</si>
  <si>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</si>
  <si>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</si>
  <si>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</si>
  <si>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</si>
  <si>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</si>
  <si>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</si>
  <si>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</si>
  <si>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</si>
  <si>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</si>
  <si>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</si>
  <si>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</si>
  <si>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</si>
  <si>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</si>
  <si>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</si>
  <si>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</si>
  <si>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</si>
  <si>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</si>
  <si>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</si>
  <si>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</si>
  <si>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</si>
  <si>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</si>
  <si>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</si>
  <si>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</si>
  <si>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</si>
  <si>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</si>
  <si>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</si>
  <si>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</si>
  <si>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</si>
  <si>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</si>
  <si>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</si>
  <si>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</si>
  <si>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</si>
  <si>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</si>
  <si>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</si>
  <si>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</si>
  <si>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</si>
  <si>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</si>
  <si>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</si>
  <si>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</si>
  <si>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</si>
  <si>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</si>
  <si>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</si>
  <si>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</si>
  <si>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</si>
  <si>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</si>
  <si>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</si>
  <si>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</si>
  <si>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</si>
  <si>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</si>
  <si>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</si>
  <si>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</si>
  <si>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</si>
  <si>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</si>
  <si>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</si>
  <si>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</si>
  <si>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</si>
  <si>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</si>
  <si>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</si>
  <si>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</si>
  <si>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</si>
  <si>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</si>
  <si>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</si>
  <si>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</si>
  <si>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</si>
  <si>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</si>
  <si>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</si>
  <si>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</si>
  <si>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</si>
  <si>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</si>
  <si>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</si>
  <si>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</si>
  <si>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</si>
  <si>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</si>
  <si>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</si>
  <si>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</si>
  <si>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</si>
  <si>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</si>
  <si>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</si>
  <si>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</si>
  <si>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</si>
  <si>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</si>
  <si>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</si>
  <si>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</si>
  <si>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</si>
  <si>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</si>
  <si>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</si>
  <si>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</si>
  <si>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</si>
  <si>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</si>
  <si>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</si>
  <si>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</si>
  <si>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</si>
  <si>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</si>
  <si>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</si>
  <si>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</si>
  <si>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</si>
  <si>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</si>
  <si>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</si>
  <si>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</si>
  <si>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</si>
  <si>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</si>
  <si>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</si>
  <si>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</si>
  <si>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</si>
  <si>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</si>
  <si>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</si>
  <si>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</si>
  <si>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</si>
  <si>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</si>
  <si>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</si>
  <si>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</si>
  <si>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</si>
  <si>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</si>
  <si>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</si>
  <si>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</si>
  <si>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</si>
  <si>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</si>
  <si>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</si>
  <si>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</si>
  <si>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</si>
  <si>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</si>
  <si>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</si>
  <si>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</si>
  <si>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</si>
  <si>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</si>
  <si>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</si>
  <si>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</si>
  <si>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</si>
  <si>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</si>
  <si>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</si>
  <si>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</si>
  <si>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</si>
  <si>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</si>
  <si>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</si>
  <si>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</si>
  <si>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</si>
  <si>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</si>
  <si>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</si>
  <si>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</si>
  <si>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</si>
  <si>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</si>
  <si>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</si>
  <si>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</si>
  <si>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</si>
  <si>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</si>
  <si>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</si>
  <si>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</si>
  <si>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</si>
  <si>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</si>
  <si>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</si>
  <si>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</si>
  <si>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</si>
  <si>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</si>
  <si>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</si>
  <si>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</si>
  <si>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</si>
  <si>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</si>
  <si>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</si>
  <si>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</si>
  <si>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</si>
  <si>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</si>
  <si>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</si>
  <si>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</si>
  <si>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</si>
  <si>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</si>
  <si>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</si>
  <si>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</si>
  <si>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</si>
  <si>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</si>
  <si>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</si>
  <si>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</si>
  <si>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</si>
  <si>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</si>
  <si>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</si>
  <si>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</si>
  <si>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</si>
  <si>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</si>
  <si>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</si>
  <si>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</si>
  <si>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</si>
  <si>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</si>
  <si>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</si>
  <si>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</si>
  <si>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</si>
  <si>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</si>
  <si>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</si>
  <si>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</si>
  <si>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</si>
  <si>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</si>
  <si>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</si>
  <si>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</si>
  <si>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</si>
  <si>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</si>
  <si>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</si>
  <si>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</si>
  <si>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</si>
  <si>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</si>
  <si>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</si>
  <si>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</si>
  <si>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</si>
  <si>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</si>
  <si>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</si>
  <si>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</si>
  <si>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</si>
  <si>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</si>
  <si>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</si>
  <si>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</si>
  <si>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</si>
  <si>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</si>
  <si>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</si>
  <si>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</si>
  <si>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</si>
  <si>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</si>
  <si>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</si>
  <si>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</si>
  <si>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</si>
  <si>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</si>
  <si>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</si>
  <si>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</si>
  <si>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</si>
  <si>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</si>
  <si>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</si>
  <si>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</si>
  <si>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</si>
  <si>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</si>
  <si>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</si>
  <si>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</si>
  <si>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</si>
  <si>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</si>
  <si>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</si>
  <si>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</si>
  <si>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</si>
  <si>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</si>
  <si>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</si>
  <si>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</si>
  <si>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</si>
  <si>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</si>
  <si>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</si>
  <si>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</si>
  <si>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</si>
  <si>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</si>
  <si>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</si>
  <si>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</si>
  <si>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</si>
  <si>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</si>
  <si>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</si>
  <si>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</si>
  <si>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</si>
  <si>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</si>
  <si>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</si>
  <si>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</si>
  <si>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</si>
  <si>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</si>
  <si>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</si>
  <si>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</si>
  <si>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</si>
  <si>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</si>
  <si>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</si>
  <si>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</si>
  <si>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</si>
  <si>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</si>
  <si>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</si>
  <si>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</si>
  <si>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</si>
  <si>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</si>
  <si>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</si>
  <si>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</si>
  <si>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</si>
  <si>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</si>
  <si>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</si>
  <si>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</si>
  <si>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</si>
  <si>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</si>
  <si>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</si>
  <si>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</si>
  <si>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</si>
  <si>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</si>
  <si>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</si>
  <si>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</si>
  <si>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</si>
  <si>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</si>
  <si>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</si>
  <si>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</si>
  <si>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</si>
  <si>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</si>
  <si>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</si>
  <si>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</si>
  <si>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</si>
  <si>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</si>
  <si>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</si>
  <si>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</si>
  <si>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</si>
  <si>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</si>
  <si>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</si>
  <si>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</si>
  <si>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</si>
  <si>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</si>
  <si>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</si>
  <si>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</si>
  <si>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</si>
  <si>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</si>
  <si>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</si>
  <si>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</si>
  <si>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</si>
  <si>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</si>
  <si>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</si>
  <si>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</si>
  <si>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</si>
  <si>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</si>
  <si>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</si>
  <si>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</si>
  <si>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</si>
  <si>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</si>
  <si>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</si>
  <si>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</si>
  <si>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</si>
  <si>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</si>
  <si>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</si>
  <si>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</si>
  <si>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</si>
  <si>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</si>
  <si>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</si>
  <si>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</si>
  <si>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</si>
  <si>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</si>
  <si>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</si>
  <si>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</si>
  <si>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</si>
  <si>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</si>
  <si>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</si>
  <si>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</si>
  <si>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</si>
  <si>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</si>
  <si>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</si>
  <si>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</si>
  <si>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</si>
  <si>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</si>
  <si>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</si>
  <si>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</si>
  <si>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</si>
  <si>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</si>
  <si>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</si>
  <si>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</si>
  <si>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</si>
  <si>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</si>
  <si>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</si>
  <si>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</si>
  <si>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</si>
  <si>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</si>
  <si>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</si>
  <si>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</si>
  <si>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</si>
  <si>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</si>
  <si>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</si>
  <si>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</si>
  <si>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</si>
  <si>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</si>
  <si>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</si>
  <si>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</si>
  <si>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</si>
  <si>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</si>
  <si>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</si>
  <si>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</si>
  <si>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</si>
  <si>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</si>
  <si>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</si>
  <si>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</si>
  <si>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</si>
  <si>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</si>
  <si>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</si>
  <si>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</si>
  <si>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</si>
  <si>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</si>
  <si>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</si>
  <si>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</si>
  <si>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</si>
  <si>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</si>
  <si>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</si>
  <si>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</si>
  <si>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</si>
  <si>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</si>
  <si>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</si>
  <si>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</si>
  <si>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</si>
  <si>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</si>
  <si>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</si>
  <si>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</si>
  <si>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</si>
  <si>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</si>
  <si>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</si>
  <si>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</si>
  <si>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</si>
  <si>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</si>
  <si>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</si>
  <si>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</si>
  <si>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</si>
  <si>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</si>
  <si>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</si>
  <si>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</si>
  <si>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</si>
  <si>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</si>
  <si>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</si>
  <si>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</si>
  <si>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</si>
  <si>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</si>
  <si>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</si>
  <si>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</si>
  <si>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</si>
  <si>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</si>
  <si>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</si>
  <si>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</si>
  <si>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</si>
  <si>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</si>
  <si>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</si>
  <si>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</si>
  <si>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</si>
  <si>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</si>
  <si>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</si>
  <si>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</si>
  <si>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</si>
  <si>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</si>
  <si>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</si>
  <si>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</si>
  <si>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</si>
  <si>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</si>
  <si>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</si>
  <si>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</si>
  <si>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</si>
  <si>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</si>
  <si>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</si>
  <si>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</si>
  <si>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</si>
  <si>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</si>
  <si>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</si>
  <si>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</si>
  <si>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</si>
  <si>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</si>
  <si>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</si>
  <si>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</si>
  <si>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</si>
  <si>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</si>
  <si>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</si>
  <si>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</si>
  <si>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</si>
  <si>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</si>
  <si>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</si>
  <si>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</si>
  <si>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</si>
  <si>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</si>
  <si>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</si>
  <si>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</si>
  <si>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</si>
  <si>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</si>
  <si>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</si>
  <si>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</si>
  <si>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</si>
  <si>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</si>
  <si>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</si>
  <si>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</si>
  <si>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</si>
  <si>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</si>
  <si>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</si>
  <si>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</si>
  <si>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</si>
  <si>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</si>
  <si>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</si>
  <si>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</si>
  <si>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</si>
  <si>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</si>
  <si>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</si>
  <si>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</si>
  <si>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</si>
  <si>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</si>
  <si>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</si>
  <si>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</si>
  <si>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</si>
  <si>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</si>
  <si>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</si>
  <si>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</si>
  <si>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</si>
  <si>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</si>
  <si>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</si>
  <si>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</si>
  <si>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</si>
  <si>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</si>
  <si>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</si>
  <si>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</si>
  <si>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</si>
  <si>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</si>
  <si>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</si>
  <si>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</si>
  <si>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</si>
  <si>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</si>
  <si>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</si>
  <si>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</si>
  <si>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</si>
  <si>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</si>
  <si>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</si>
  <si>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</si>
  <si>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</si>
  <si>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</si>
  <si>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</si>
  <si>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</si>
  <si>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</si>
  <si>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</si>
  <si>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</si>
  <si>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</si>
  <si>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</si>
  <si>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</si>
  <si>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</si>
  <si>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</si>
  <si>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</si>
  <si>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</si>
  <si>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</si>
  <si>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</si>
  <si>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</si>
  <si>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</si>
  <si>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</si>
  <si>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</si>
  <si>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</si>
  <si>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</si>
  <si>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</si>
  <si>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</si>
  <si>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</si>
  <si>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</si>
  <si>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</si>
  <si>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</si>
  <si>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</si>
  <si>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</si>
  <si>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</si>
  <si>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</si>
  <si>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</si>
  <si>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</si>
  <si>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</si>
  <si>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</si>
  <si>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</si>
  <si>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</si>
  <si>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</si>
  <si>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</si>
  <si>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</si>
  <si>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</si>
  <si>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</si>
  <si>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</si>
  <si>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</si>
  <si>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</si>
  <si>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</si>
  <si>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</si>
  <si>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</si>
  <si>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</si>
  <si>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</si>
  <si>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</si>
  <si>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</si>
  <si>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</si>
  <si>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</si>
  <si>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</si>
  <si>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</si>
  <si>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</si>
  <si>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</si>
  <si>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</si>
  <si>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</si>
  <si>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</si>
  <si>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</si>
  <si>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</si>
  <si>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</si>
  <si>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</si>
  <si>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</si>
  <si>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</si>
  <si>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</si>
  <si>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</si>
  <si>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</si>
  <si>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</si>
  <si>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</si>
  <si>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</si>
  <si>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</si>
  <si>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</si>
  <si>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</si>
  <si>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</si>
  <si>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</si>
  <si>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</si>
  <si>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</si>
  <si>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</si>
  <si>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</si>
  <si>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</si>
  <si>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</si>
  <si>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</si>
  <si>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</si>
  <si>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</si>
  <si>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</si>
  <si>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</si>
  <si>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</si>
  <si>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</si>
  <si>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</si>
  <si>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</si>
  <si>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</si>
  <si>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</si>
  <si>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</si>
  <si>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</si>
  <si>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</si>
  <si>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</si>
  <si>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</si>
  <si>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</si>
  <si>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</si>
  <si>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</si>
  <si>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</si>
  <si>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</si>
  <si>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</si>
  <si>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</si>
  <si>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</si>
  <si>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</si>
  <si>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</si>
  <si>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</si>
  <si>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</si>
  <si>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</si>
  <si>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</si>
  <si>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</si>
  <si>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</si>
  <si>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</si>
  <si>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</si>
  <si>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</si>
  <si>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</si>
  <si>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</si>
  <si>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</si>
  <si>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</si>
  <si>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</si>
  <si>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</si>
  <si>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</si>
  <si>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</si>
  <si>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</si>
  <si>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</si>
  <si>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</si>
  <si>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</si>
  <si>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</si>
  <si>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</si>
  <si>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</si>
  <si>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</si>
  <si>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</si>
  <si>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</si>
  <si>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</si>
  <si>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</si>
  <si>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</si>
  <si>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</si>
  <si>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</si>
  <si>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</si>
  <si>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</si>
  <si>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</si>
  <si>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</si>
  <si>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</si>
  <si>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</si>
  <si>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</si>
  <si>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</si>
  <si>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</si>
  <si>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</si>
  <si>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</si>
  <si>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</si>
  <si>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</si>
  <si>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</si>
  <si>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</si>
  <si>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</si>
  <si>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</si>
  <si>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</si>
  <si>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</si>
  <si>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</si>
  <si>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</si>
  <si>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</si>
  <si>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</si>
  <si>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</si>
  <si>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</si>
  <si>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</si>
  <si>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</si>
  <si>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</si>
  <si>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</si>
  <si>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</si>
  <si>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</si>
  <si>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</si>
  <si>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</si>
  <si>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</si>
  <si>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</si>
  <si>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</si>
  <si>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</si>
  <si>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</si>
  <si>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</si>
  <si>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</si>
  <si>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</si>
  <si>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</si>
  <si>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</si>
  <si>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</si>
  <si>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</si>
  <si>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</si>
  <si>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</si>
  <si>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</si>
  <si>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</si>
  <si>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</si>
  <si>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</si>
  <si>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</si>
  <si>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</si>
  <si>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</si>
  <si>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</si>
  <si>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</si>
  <si>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</si>
  <si>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</si>
  <si>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</si>
  <si>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</si>
  <si>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</si>
  <si>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</si>
  <si>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</si>
  <si>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</si>
  <si>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</si>
  <si>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</si>
  <si>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</si>
  <si>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</si>
  <si>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</si>
  <si>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</si>
  <si>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</si>
  <si>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</si>
  <si>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</si>
  <si>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</si>
  <si>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</si>
  <si>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</si>
  <si>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</si>
  <si>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</si>
  <si>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</si>
  <si>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</si>
  <si>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</si>
  <si>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</si>
  <si>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</si>
  <si>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</si>
  <si>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</si>
  <si>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</si>
  <si>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</si>
  <si>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</si>
  <si>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</si>
  <si>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</si>
  <si>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</si>
  <si>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</si>
  <si>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</si>
  <si>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</si>
  <si>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</si>
  <si>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</si>
  <si>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</si>
  <si>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</si>
  <si>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</si>
  <si>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</si>
  <si>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</si>
  <si>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</si>
  <si>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</si>
  <si>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</si>
  <si>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</si>
  <si>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</si>
  <si>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</si>
  <si>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</si>
  <si>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</si>
  <si>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</si>
  <si>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</si>
  <si>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</si>
  <si>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</si>
  <si>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</si>
  <si>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</si>
  <si>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</si>
  <si>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</si>
  <si>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</si>
  <si>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</si>
  <si>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</si>
  <si>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</si>
  <si>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</si>
  <si>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</si>
  <si>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</si>
  <si>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</si>
  <si>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</si>
  <si>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</si>
  <si>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</si>
  <si>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</si>
  <si>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</si>
  <si>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</si>
  <si>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</si>
  <si>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</si>
  <si>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</si>
  <si>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</si>
  <si>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</si>
  <si>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</si>
  <si>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</si>
  <si>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</si>
  <si>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</si>
  <si>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</si>
  <si>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</si>
  <si>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</si>
  <si>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</si>
  <si>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</si>
  <si>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</si>
  <si>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</si>
  <si>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</si>
  <si>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</si>
  <si>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</si>
  <si>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</si>
  <si>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</si>
  <si>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</si>
  <si>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</si>
  <si>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</si>
  <si>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</si>
  <si>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</si>
  <si>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</si>
  <si>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</si>
  <si>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</si>
  <si>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</si>
  <si>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</si>
  <si>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</si>
  <si>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</si>
  <si>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</si>
  <si>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</si>
  <si>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</si>
  <si>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</si>
  <si>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</si>
  <si>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</si>
  <si>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</si>
  <si>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</si>
  <si>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</si>
  <si>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</si>
  <si>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</si>
  <si>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</si>
  <si>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</si>
  <si>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</si>
  <si>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</si>
  <si>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</si>
  <si>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</si>
  <si>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</si>
  <si>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</si>
  <si>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</si>
  <si>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</si>
  <si>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</si>
  <si>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</si>
  <si>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</si>
  <si>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</si>
  <si>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</si>
  <si>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</si>
  <si>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</si>
  <si>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</si>
  <si>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</si>
  <si>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</si>
  <si>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</si>
  <si>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</si>
  <si>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</si>
  <si>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</si>
  <si>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</si>
  <si>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</si>
  <si>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</si>
  <si>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</si>
  <si>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</si>
  <si>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</si>
  <si>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</si>
  <si>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</si>
  <si>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</si>
  <si>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</si>
  <si>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</si>
  <si>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</si>
  <si>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</si>
  <si>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</si>
  <si>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</si>
  <si>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</si>
  <si>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</si>
  <si>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</si>
  <si>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</si>
  <si>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</si>
  <si>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</si>
  <si>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</si>
  <si>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</si>
  <si>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</si>
  <si>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</si>
  <si>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</si>
  <si>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</si>
  <si>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</si>
  <si>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</si>
  <si>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</si>
  <si>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</si>
  <si>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</si>
  <si>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</si>
  <si>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</si>
  <si>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</si>
  <si>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</si>
  <si>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</si>
  <si>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</si>
  <si>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</si>
  <si>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</si>
  <si>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</si>
  <si>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</si>
  <si>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</si>
  <si>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</si>
  <si>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</si>
  <si>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</si>
  <si>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</si>
  <si>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</si>
  <si>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</si>
  <si>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</si>
  <si>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</si>
  <si>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</si>
  <si>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</si>
  <si>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</si>
  <si>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</si>
  <si>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</si>
  <si>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</si>
  <si>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</si>
  <si>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</si>
  <si>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</si>
  <si>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</si>
  <si>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</si>
  <si>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</si>
  <si>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</si>
  <si>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</si>
  <si>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</si>
  <si>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</si>
  <si>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</si>
  <si>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</si>
  <si>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</si>
  <si>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</si>
  <si>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</si>
  <si>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</si>
  <si>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</si>
  <si>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</si>
  <si>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</si>
  <si>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</si>
  <si>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</si>
  <si>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</si>
  <si>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</si>
  <si>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</si>
  <si>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</si>
  <si>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</si>
  <si>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</si>
  <si>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</si>
  <si>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</si>
  <si>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</si>
  <si>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</si>
  <si>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</si>
  <si>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</si>
  <si>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</si>
  <si>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</si>
  <si>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</si>
  <si>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</si>
  <si>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</si>
  <si>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</si>
  <si>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</si>
  <si>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</si>
  <si>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</si>
  <si>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</si>
  <si>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</si>
  <si>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</si>
  <si>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</si>
  <si>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</si>
  <si>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</si>
  <si>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</si>
  <si>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</si>
  <si>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</si>
  <si>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</si>
  <si>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</si>
  <si>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</si>
  <si>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</si>
  <si>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</si>
  <si>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</si>
  <si>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</si>
  <si>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</si>
  <si>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</si>
  <si>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</si>
  <si>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</si>
  <si>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</si>
  <si>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</si>
  <si>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</si>
  <si>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</si>
  <si>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</si>
  <si>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</si>
  <si>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</si>
  <si>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</si>
  <si>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</si>
  <si>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</si>
  <si>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</si>
  <si>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</si>
  <si>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</si>
  <si>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</si>
  <si>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</si>
  <si>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</si>
  <si>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</si>
  <si>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</si>
  <si>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</si>
  <si>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</si>
  <si>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</si>
  <si>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</si>
  <si>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</si>
  <si>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</si>
  <si>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</si>
  <si>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</si>
  <si>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</si>
  <si>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</si>
  <si>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</si>
  <si>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</si>
  <si>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</si>
  <si>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</si>
  <si>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</si>
  <si>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</si>
  <si>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</si>
  <si>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</si>
  <si>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</si>
  <si>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</si>
  <si>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</si>
  <si>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</si>
  <si>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</si>
  <si>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</si>
  <si>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</si>
  <si>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</si>
  <si>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</si>
  <si>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</si>
  <si>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</si>
  <si>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</si>
  <si>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</si>
  <si>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</si>
  <si>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</si>
  <si>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</si>
  <si>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</si>
  <si>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</si>
  <si>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</si>
  <si>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</si>
  <si>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</si>
  <si>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</si>
  <si>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</si>
  <si>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</si>
  <si>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</si>
  <si>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</si>
  <si>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</si>
  <si>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</si>
  <si>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</si>
  <si>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</si>
  <si>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</si>
  <si>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</si>
  <si>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</si>
  <si>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</si>
  <si>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</si>
  <si>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</si>
  <si>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</si>
  <si>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</si>
  <si>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</si>
  <si>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</si>
  <si>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</si>
  <si>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</si>
  <si>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</si>
  <si>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</si>
  <si>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</si>
  <si>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</si>
  <si>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</si>
  <si>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</si>
  <si>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</si>
  <si>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</si>
  <si>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</si>
  <si>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</si>
  <si>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</si>
  <si>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</si>
  <si>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</si>
  <si>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</si>
  <si>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</si>
  <si>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</si>
  <si>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</si>
  <si>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</si>
  <si>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</si>
  <si>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</si>
  <si>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</si>
  <si>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</si>
  <si>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</si>
  <si>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</si>
  <si>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</si>
  <si>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</si>
  <si>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</si>
  <si>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</si>
  <si>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</si>
  <si>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</si>
  <si>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</si>
  <si>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</si>
  <si>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</si>
  <si>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</si>
  <si>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</si>
  <si>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</si>
  <si>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</si>
  <si>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</si>
  <si>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</si>
  <si>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</si>
  <si>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</si>
  <si>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</si>
  <si>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</si>
  <si>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</si>
  <si>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</si>
  <si>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</si>
  <si>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</si>
  <si>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</si>
  <si>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</si>
  <si>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</si>
  <si>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</si>
  <si>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</si>
  <si>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</si>
  <si>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</si>
  <si>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</si>
  <si>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</si>
  <si>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</si>
  <si>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</si>
  <si>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</si>
  <si>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</si>
  <si>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</si>
  <si>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</si>
  <si>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</si>
  <si>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</si>
  <si>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</si>
  <si>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</si>
  <si>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</si>
  <si>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</si>
  <si>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</si>
  <si>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</si>
  <si>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</si>
  <si>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</si>
  <si>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</si>
  <si>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</si>
  <si>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</si>
  <si>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</si>
  <si>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</si>
  <si>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</si>
  <si>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</si>
  <si>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</si>
  <si>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</si>
  <si>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</si>
  <si>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</si>
  <si>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</si>
  <si>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</si>
  <si>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</si>
  <si>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</si>
  <si>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</si>
  <si>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</si>
  <si>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</si>
  <si>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</si>
  <si>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</si>
  <si>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</si>
  <si>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</si>
  <si>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</si>
  <si>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</si>
  <si>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</si>
  <si>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</si>
  <si>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</si>
  <si>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</si>
  <si>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</si>
  <si>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</si>
  <si>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</si>
  <si>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</si>
  <si>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</si>
  <si>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</si>
  <si>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</si>
  <si>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</si>
  <si>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</si>
  <si>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</si>
  <si>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</si>
  <si>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</si>
  <si>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</si>
  <si>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</si>
  <si>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</si>
  <si>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</si>
  <si>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</si>
  <si>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</si>
  <si>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</si>
  <si>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</si>
  <si>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</si>
  <si>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</si>
  <si>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</si>
  <si>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</si>
  <si>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</si>
  <si>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</si>
  <si>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</si>
  <si>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</si>
  <si>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</si>
  <si>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</si>
  <si>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</si>
  <si>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</si>
  <si>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</si>
  <si>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</si>
  <si>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</si>
  <si>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</si>
  <si>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</si>
  <si>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</si>
  <si>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</si>
  <si>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</si>
  <si>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</si>
  <si>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</si>
  <si>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</si>
  <si>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</si>
  <si>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</si>
  <si>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</si>
  <si>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</si>
  <si>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</si>
  <si>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</si>
  <si>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</si>
  <si>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</si>
  <si>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</si>
  <si>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</si>
  <si>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</si>
  <si>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</si>
  <si>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</si>
  <si>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</si>
  <si>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</si>
  <si>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</si>
  <si>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</si>
  <si>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</si>
  <si>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</si>
  <si>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</si>
  <si>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</si>
  <si>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</si>
  <si>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</si>
  <si>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</si>
  <si>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</si>
  <si>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</si>
  <si>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</si>
  <si>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</si>
  <si>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</si>
  <si>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</si>
  <si>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</si>
  <si>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</si>
  <si>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</si>
  <si>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</si>
  <si>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</si>
  <si>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</si>
  <si>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</si>
  <si>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</si>
  <si>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</si>
  <si>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</si>
  <si>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</si>
  <si>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</si>
  <si>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</si>
  <si>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</si>
  <si>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</si>
  <si>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</si>
  <si>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</si>
  <si>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</si>
  <si>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</si>
  <si>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</si>
  <si>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</si>
  <si>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</si>
  <si>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</si>
  <si>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</si>
  <si>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</si>
  <si>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</si>
  <si>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</si>
  <si>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</si>
  <si>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</si>
  <si>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</si>
  <si>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</si>
  <si>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</si>
  <si>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</si>
  <si>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</si>
  <si>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</si>
  <si>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</si>
  <si>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</si>
  <si>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</si>
  <si>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</si>
  <si>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</si>
  <si>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</si>
  <si>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</si>
  <si>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</si>
  <si>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</si>
  <si>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</si>
  <si>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</si>
  <si>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</si>
  <si>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</si>
  <si>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</si>
  <si>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</si>
  <si>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</si>
  <si>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</si>
  <si>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</si>
  <si>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</si>
  <si>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</si>
  <si>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</si>
  <si>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</si>
  <si>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</si>
  <si>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</si>
  <si>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</si>
  <si>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</si>
  <si>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</si>
  <si>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</si>
  <si>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</si>
  <si>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</si>
  <si>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</si>
  <si>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</si>
  <si>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</si>
  <si>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</si>
  <si>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</si>
  <si>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</si>
  <si>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</si>
  <si>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</si>
  <si>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</si>
  <si>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</si>
  <si>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</si>
  <si>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</si>
  <si>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</si>
  <si>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</si>
  <si>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</si>
  <si>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</si>
  <si>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</si>
  <si>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</si>
  <si>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</si>
  <si>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</si>
  <si>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</si>
  <si>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</si>
  <si>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</si>
  <si>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</si>
  <si>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</si>
  <si>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</si>
  <si>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</si>
  <si>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</si>
  <si>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</si>
  <si>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</si>
  <si>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</si>
  <si>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</si>
  <si>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</si>
  <si>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</si>
  <si>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</si>
  <si>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</si>
  <si>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</si>
  <si>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</si>
  <si>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</si>
  <si>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</si>
  <si>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</si>
  <si>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</si>
  <si>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</si>
  <si>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</si>
  <si>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</si>
  <si>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</si>
  <si>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</si>
  <si>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</si>
  <si>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</si>
  <si>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</si>
  <si>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</si>
  <si>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</si>
  <si>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</si>
  <si>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</si>
  <si>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</si>
  <si>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</si>
  <si>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</si>
  <si>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</si>
  <si>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</si>
  <si>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</si>
  <si>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</si>
  <si>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</si>
  <si>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</si>
  <si>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</si>
  <si>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</si>
  <si>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</si>
  <si>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</si>
  <si>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</si>
  <si>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</si>
  <si>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</si>
  <si>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</si>
  <si>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</si>
  <si>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</si>
  <si>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</si>
  <si>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</si>
  <si>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</si>
  <si>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</si>
  <si>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</si>
  <si>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</si>
  <si>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</si>
  <si>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</si>
  <si>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</si>
  <si>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</si>
  <si>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</si>
  <si>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</si>
  <si>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</si>
  <si>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</si>
  <si>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</si>
  <si>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</si>
  <si>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</si>
  <si>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</si>
  <si>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</si>
  <si>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</si>
  <si>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</si>
  <si>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</si>
  <si>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</si>
  <si>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</si>
  <si>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</si>
  <si>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</si>
  <si>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</si>
  <si>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</si>
  <si>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</si>
  <si>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</si>
  <si>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</si>
  <si>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</si>
  <si>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</si>
  <si>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</si>
  <si>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</si>
  <si>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</si>
  <si>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</si>
  <si>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</si>
  <si>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</si>
  <si>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</si>
  <si>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</si>
  <si>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</si>
  <si>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</si>
  <si>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</si>
  <si>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</si>
  <si>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</si>
  <si>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</si>
  <si>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</si>
  <si>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</si>
  <si>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</si>
  <si>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</si>
  <si>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</si>
  <si>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</si>
  <si>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</si>
  <si>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</si>
  <si>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</si>
  <si>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</si>
  <si>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</si>
  <si>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</si>
  <si>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</si>
  <si>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</si>
  <si>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</si>
  <si>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</si>
  <si>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</si>
  <si>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</si>
  <si>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</si>
  <si>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</si>
  <si>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</si>
  <si>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</si>
  <si>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</si>
  <si>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</si>
  <si>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</si>
  <si>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</si>
  <si>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</si>
  <si>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</si>
  <si>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</si>
  <si>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</si>
  <si>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</si>
  <si>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</si>
  <si>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</si>
  <si>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</si>
  <si>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</si>
  <si>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</si>
  <si>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</si>
  <si>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</si>
  <si>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</si>
  <si>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</si>
  <si>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</si>
  <si>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</si>
  <si>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</si>
  <si>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</si>
  <si>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</si>
  <si>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</si>
  <si>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</si>
  <si>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</si>
  <si>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</si>
  <si>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</si>
  <si>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</si>
  <si>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</si>
  <si>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</si>
  <si>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</si>
  <si>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</si>
  <si>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</si>
  <si>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</si>
  <si>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</si>
  <si>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</si>
  <si>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</si>
  <si>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</si>
  <si>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</si>
  <si>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</si>
  <si>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</si>
  <si>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</si>
  <si>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</si>
  <si>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</si>
  <si>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</si>
  <si>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</si>
  <si>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</si>
  <si>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</si>
  <si>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</si>
  <si>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</si>
  <si>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</si>
  <si>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</si>
  <si>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</si>
  <si>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</si>
  <si>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</si>
  <si>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</si>
  <si>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</si>
  <si>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</si>
  <si>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</si>
  <si>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</si>
  <si>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</si>
  <si>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</si>
  <si>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</si>
  <si>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</si>
  <si>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</si>
  <si>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</si>
  <si>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</si>
  <si>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</si>
  <si>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</si>
  <si>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</si>
  <si>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</si>
  <si>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</si>
  <si>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</si>
  <si>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</si>
  <si>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</si>
  <si>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</si>
  <si>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</si>
  <si>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</si>
  <si>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</si>
  <si>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</si>
  <si>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</si>
  <si>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</si>
  <si>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</si>
  <si>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</si>
  <si>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</si>
  <si>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</si>
  <si>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</si>
  <si>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</si>
  <si>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</si>
  <si>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</si>
  <si>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</si>
  <si>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</si>
  <si>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</si>
  <si>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</si>
  <si>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</si>
  <si>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</si>
  <si>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</si>
  <si>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</si>
  <si>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</si>
  <si>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</si>
  <si>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</si>
  <si>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</si>
  <si>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</si>
  <si>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</si>
  <si>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</si>
  <si>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</si>
  <si>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</si>
  <si>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</si>
  <si>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</si>
  <si>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</si>
  <si>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</si>
  <si>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</si>
  <si>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</si>
  <si>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</si>
  <si>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</si>
  <si>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</si>
  <si>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</si>
  <si>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</si>
  <si>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</si>
  <si>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</si>
  <si>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</si>
  <si>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</si>
  <si>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</si>
  <si>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</si>
  <si>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</si>
  <si>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</si>
  <si>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</si>
  <si>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</si>
  <si>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</si>
  <si>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</si>
  <si>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</si>
  <si>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</si>
  <si>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</si>
  <si>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</si>
  <si>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</si>
  <si>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</si>
  <si>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</si>
  <si>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</si>
  <si>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</si>
  <si>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</si>
  <si>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</si>
  <si>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</si>
  <si>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</si>
  <si>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</si>
  <si>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</si>
  <si>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</si>
  <si>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</si>
  <si>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</si>
  <si>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</si>
  <si>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</si>
  <si>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</si>
  <si>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</si>
  <si>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</si>
  <si>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</si>
  <si>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</si>
  <si>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</si>
  <si>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</si>
  <si>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</si>
  <si>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</si>
  <si>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</si>
  <si>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</si>
  <si>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</si>
  <si>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</si>
  <si>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</si>
  <si>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</si>
  <si>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</si>
  <si>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</si>
  <si>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</si>
  <si>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</si>
  <si>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</si>
  <si>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</si>
  <si>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</si>
  <si>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</si>
  <si>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</si>
  <si>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</si>
  <si>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</si>
  <si>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</si>
  <si>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</si>
  <si>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</si>
  <si>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</si>
  <si>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</si>
  <si>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</si>
  <si>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</si>
  <si>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</si>
  <si>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</si>
  <si>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</si>
  <si>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</si>
  <si>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</si>
  <si>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</si>
  <si>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</si>
  <si>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</si>
  <si>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</si>
  <si>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</si>
  <si>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</si>
  <si>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</si>
  <si>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</si>
  <si>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</si>
  <si>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</si>
  <si>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</si>
  <si>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</si>
  <si>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</si>
  <si>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</si>
  <si>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</si>
  <si>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</si>
  <si>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</si>
  <si>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</si>
  <si>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</si>
  <si>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</si>
  <si>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</si>
  <si>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</si>
  <si>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</si>
  <si>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</si>
  <si>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</si>
  <si>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</si>
  <si>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</si>
  <si>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</si>
  <si>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</si>
  <si>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</si>
  <si>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</si>
  <si>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</si>
  <si>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</si>
  <si>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</si>
  <si>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</si>
  <si>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</si>
  <si>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</si>
  <si>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</si>
  <si>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</si>
  <si>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</si>
  <si>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</si>
  <si>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</si>
  <si>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</si>
  <si>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</si>
  <si>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</si>
  <si>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</si>
  <si>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</si>
  <si>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</si>
  <si>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</si>
  <si>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</si>
  <si>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</si>
  <si>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</si>
  <si>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</si>
  <si>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</si>
  <si>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</si>
  <si>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</si>
  <si>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</si>
  <si>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</si>
  <si>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</si>
  <si>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</si>
  <si>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</si>
  <si>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</si>
  <si>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</si>
  <si>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</si>
  <si>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</si>
  <si>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</si>
  <si>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</si>
  <si>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</si>
  <si>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</si>
  <si>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</si>
  <si>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</si>
  <si>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</si>
  <si>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</si>
  <si>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</si>
  <si>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</si>
  <si>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</si>
  <si>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</si>
  <si>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</si>
  <si>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</si>
  <si>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</si>
  <si>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</si>
  <si>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</si>
  <si>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</si>
  <si>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</si>
  <si>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</si>
  <si>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</si>
  <si>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</si>
  <si>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</si>
  <si>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</si>
  <si>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</si>
  <si>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</si>
  <si>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</si>
  <si>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</si>
  <si>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</si>
  <si>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</si>
  <si>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</si>
  <si>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</si>
  <si>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</si>
  <si>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</si>
  <si>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</si>
  <si>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</si>
  <si>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</si>
  <si>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</si>
  <si>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</si>
  <si>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</si>
  <si>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</si>
  <si>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</si>
  <si>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</si>
  <si>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</si>
  <si>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</si>
  <si>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</si>
  <si>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</si>
  <si>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</si>
  <si>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</si>
  <si>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</si>
  <si>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</si>
  <si>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</si>
  <si>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</si>
  <si>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</si>
  <si>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</si>
  <si>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</si>
  <si>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</si>
  <si>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</si>
  <si>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</si>
  <si>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</si>
  <si>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</si>
  <si>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</si>
  <si>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</si>
  <si>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</si>
  <si>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</si>
  <si>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</si>
  <si>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</si>
  <si>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</si>
  <si>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</si>
  <si>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</si>
  <si>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</si>
  <si>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</si>
  <si>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</si>
  <si>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</si>
  <si>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</si>
  <si>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</si>
  <si>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</si>
  <si>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</si>
  <si>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</si>
  <si>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</si>
  <si>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</si>
  <si>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</si>
  <si>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</si>
  <si>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</si>
  <si>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</si>
  <si>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</si>
  <si>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</si>
  <si>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</si>
  <si>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</si>
  <si>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</si>
  <si>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</si>
  <si>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</si>
  <si>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</si>
  <si>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</si>
  <si>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</si>
  <si>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</si>
  <si>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</si>
  <si>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</si>
  <si>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</si>
  <si>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</si>
  <si>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</si>
  <si>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</si>
  <si>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</si>
  <si>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</si>
  <si>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</si>
  <si>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</si>
  <si>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</si>
  <si>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</si>
  <si>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</si>
  <si>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</si>
  <si>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</si>
  <si>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</si>
  <si>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</si>
  <si>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</si>
  <si>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</si>
  <si>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</si>
  <si>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</si>
  <si>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</si>
  <si>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</si>
  <si>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</si>
  <si>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</si>
  <si>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</si>
  <si>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</si>
  <si>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</si>
  <si>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</si>
  <si>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</si>
  <si>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</si>
  <si>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</si>
  <si>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</si>
  <si>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</si>
  <si>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</si>
  <si>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</si>
  <si>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</si>
  <si>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</si>
  <si>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</si>
  <si>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</si>
  <si>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</si>
  <si>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</si>
  <si>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</si>
  <si>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</si>
  <si>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</si>
  <si>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</si>
  <si>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</si>
  <si>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</si>
  <si>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</si>
  <si>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</si>
  <si>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</si>
  <si>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</si>
  <si>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</si>
  <si>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</si>
  <si>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</si>
  <si>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</si>
  <si>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</si>
  <si>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</si>
  <si>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</si>
  <si>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</si>
  <si>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</si>
  <si>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</si>
  <si>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</si>
  <si>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</si>
  <si>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</si>
  <si>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</si>
  <si>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</si>
  <si>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</si>
  <si>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</si>
  <si>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</si>
  <si>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</si>
  <si>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</si>
  <si>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</si>
  <si>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</si>
  <si>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</si>
  <si>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</si>
  <si>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</si>
  <si>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</si>
  <si>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</si>
  <si>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</si>
  <si>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</si>
  <si>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</si>
  <si>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</si>
  <si>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</si>
  <si>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</si>
  <si>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</si>
  <si>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</si>
  <si>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</si>
  <si>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</si>
  <si>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</si>
  <si>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</si>
  <si>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</si>
  <si>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</si>
  <si>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</si>
  <si>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</si>
  <si>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</si>
  <si>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</si>
  <si>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</si>
  <si>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</si>
  <si>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</si>
  <si>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</si>
  <si>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</si>
  <si>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</si>
  <si>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</si>
  <si>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</si>
  <si>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</si>
  <si>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</si>
  <si>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</si>
  <si>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</si>
  <si>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</si>
  <si>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</si>
  <si>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</si>
  <si>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</si>
  <si>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</si>
  <si>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</si>
  <si>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</si>
  <si>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</si>
  <si>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</si>
  <si>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</si>
  <si>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</si>
  <si>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</si>
  <si>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</si>
  <si>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</si>
  <si>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</si>
  <si>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</si>
  <si>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</si>
  <si>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</si>
  <si>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</si>
  <si>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</si>
  <si>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</si>
  <si>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</si>
  <si>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</si>
  <si>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</si>
  <si>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</si>
  <si>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</si>
  <si>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</si>
  <si>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</si>
  <si>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</si>
  <si>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</si>
  <si>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</si>
  <si>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</si>
  <si>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</si>
  <si>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</si>
  <si>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</si>
  <si>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</si>
  <si>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</si>
  <si>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</si>
  <si>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</si>
  <si>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</si>
  <si>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</si>
  <si>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</si>
  <si>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</si>
  <si>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</si>
  <si>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</si>
  <si>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</si>
  <si>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</si>
  <si>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</si>
  <si>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</si>
  <si>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</si>
  <si>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</si>
  <si>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</si>
  <si>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</si>
  <si>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</si>
  <si>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</si>
  <si>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</si>
  <si>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</si>
  <si>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</si>
  <si>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</si>
  <si>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</si>
  <si>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</si>
  <si>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</si>
  <si>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</si>
  <si>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</si>
  <si>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</si>
  <si>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</si>
  <si>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</si>
  <si>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</si>
  <si>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</si>
  <si>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</si>
  <si>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</si>
  <si>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</si>
  <si>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</si>
  <si>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</si>
  <si>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</si>
  <si>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</si>
  <si>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</si>
  <si>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</si>
  <si>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</si>
  <si>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</si>
  <si>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</si>
  <si>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</si>
  <si>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</si>
  <si>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</si>
  <si>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</si>
  <si>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</si>
  <si>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</si>
  <si>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</si>
  <si>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</si>
  <si>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</si>
  <si>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</si>
  <si>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</si>
  <si>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</si>
  <si>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</si>
  <si>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</si>
  <si>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</si>
  <si>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</si>
  <si>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</si>
  <si>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</si>
  <si>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</si>
  <si>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</si>
  <si>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</si>
  <si>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</si>
  <si>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</si>
  <si>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</si>
  <si>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</si>
  <si>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</si>
  <si>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</si>
  <si>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</si>
  <si>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</si>
  <si>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</si>
  <si>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</si>
  <si>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</si>
  <si>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</si>
  <si>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</si>
  <si>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</si>
  <si>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</si>
  <si>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</si>
  <si>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</si>
  <si>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</si>
  <si>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</si>
  <si>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</si>
  <si>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</si>
  <si>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</si>
  <si>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</si>
  <si>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</si>
  <si>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</si>
  <si>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</si>
  <si>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</si>
  <si>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</si>
  <si>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</si>
  <si>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</si>
  <si>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</si>
  <si>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</si>
  <si>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</si>
  <si>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</si>
  <si>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</si>
  <si>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</si>
  <si>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</si>
  <si>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</si>
  <si>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</si>
  <si>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</si>
  <si>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</si>
  <si>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</si>
  <si>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</si>
  <si>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</si>
  <si>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</si>
  <si>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</si>
  <si>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</si>
  <si>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</si>
  <si>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</si>
  <si>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</si>
  <si>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</si>
  <si>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</si>
  <si>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</si>
  <si>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</si>
  <si>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</si>
  <si>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</si>
  <si>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</si>
  <si>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</si>
  <si>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</si>
  <si>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</si>
  <si>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</si>
  <si>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</si>
  <si>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</si>
  <si>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</si>
  <si>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</si>
  <si>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</si>
  <si>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</si>
  <si>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</si>
  <si>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</si>
  <si>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</si>
  <si>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</si>
  <si>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</si>
  <si>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</si>
  <si>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</si>
  <si>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</si>
  <si>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</si>
  <si>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</si>
  <si>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</si>
  <si>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</si>
  <si>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</si>
  <si>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</si>
  <si>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</si>
  <si>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</si>
  <si>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</si>
  <si>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</si>
  <si>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</si>
  <si>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</si>
  <si>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</si>
  <si>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</si>
  <si>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</si>
  <si>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</si>
  <si>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</si>
  <si>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</si>
  <si>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</si>
  <si>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</si>
  <si>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</si>
  <si>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</si>
  <si>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</si>
  <si>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</si>
  <si>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</si>
  <si>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</si>
  <si>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</si>
  <si>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</si>
  <si>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</si>
  <si>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</si>
  <si>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</si>
  <si>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</si>
  <si>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</si>
  <si>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</si>
  <si>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</si>
  <si>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</si>
  <si>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</si>
  <si>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</si>
  <si>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</si>
  <si>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</si>
  <si>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</si>
  <si>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</si>
  <si>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</si>
  <si>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</si>
  <si>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</si>
  <si>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</si>
  <si>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</si>
  <si>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</si>
  <si>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</si>
  <si>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</si>
  <si>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</si>
  <si>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</si>
  <si>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</si>
  <si>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</si>
  <si>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</si>
  <si>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</si>
  <si>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</si>
  <si>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</si>
  <si>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</si>
  <si>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</si>
  <si>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</si>
  <si>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</si>
  <si>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</si>
  <si>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</si>
  <si>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</si>
  <si>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</si>
  <si>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</si>
  <si>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</si>
  <si>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</si>
  <si>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</si>
  <si>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</si>
  <si>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</si>
  <si>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</si>
  <si>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</si>
  <si>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</si>
  <si>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</si>
  <si>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</si>
  <si>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</si>
  <si>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</si>
  <si>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</si>
  <si>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</si>
  <si>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</si>
  <si>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</si>
  <si>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</si>
  <si>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</si>
  <si>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</si>
  <si>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</si>
  <si>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</si>
  <si>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</si>
  <si>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</si>
  <si>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</si>
  <si>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</si>
  <si>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</si>
  <si>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</si>
  <si>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</si>
  <si>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</si>
  <si>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</si>
  <si>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</si>
  <si>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</si>
  <si>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</si>
  <si>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</si>
  <si>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</si>
  <si>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</si>
  <si>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</si>
  <si>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</si>
  <si>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</si>
  <si>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</si>
  <si>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</si>
  <si>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</si>
  <si>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</si>
  <si>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</si>
  <si>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</si>
  <si>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</si>
  <si>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</si>
  <si>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</si>
  <si>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</si>
  <si>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</si>
  <si>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</si>
  <si>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</si>
  <si>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</si>
  <si>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</si>
  <si>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</si>
  <si>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</si>
  <si>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</si>
  <si>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</si>
  <si>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</si>
  <si>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</si>
  <si>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</si>
  <si>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</si>
  <si>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</si>
  <si>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</si>
  <si>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</si>
  <si>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</si>
  <si>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</si>
  <si>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</si>
  <si>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</si>
  <si>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</si>
  <si>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</si>
  <si>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</si>
  <si>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</si>
  <si>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</si>
  <si>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</si>
  <si>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</si>
  <si>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</si>
  <si>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</si>
  <si>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</si>
  <si>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</si>
  <si>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</si>
  <si>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</si>
  <si>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</si>
  <si>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</si>
  <si>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</si>
  <si>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</si>
  <si>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</si>
  <si>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</si>
  <si>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</si>
  <si>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</si>
  <si>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</si>
  <si>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</si>
  <si>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</si>
  <si>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</si>
  <si>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</si>
  <si>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</si>
  <si>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</si>
  <si>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</si>
  <si>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</si>
  <si>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</si>
  <si>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</si>
  <si>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</si>
  <si>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</si>
  <si>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</si>
  <si>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</si>
  <si>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</si>
  <si>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</si>
  <si>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</si>
  <si>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</si>
  <si>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</si>
  <si>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</si>
  <si>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</si>
  <si>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</si>
  <si>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</si>
  <si>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</si>
  <si>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</si>
  <si>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</si>
  <si>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</si>
  <si>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</si>
  <si>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</si>
  <si>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</si>
  <si>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</si>
  <si>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</si>
  <si>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</si>
  <si>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</si>
  <si>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</si>
  <si>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</si>
  <si>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</si>
  <si>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</si>
  <si>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</si>
  <si>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</si>
  <si>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</si>
  <si>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</si>
  <si>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</si>
  <si>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</si>
  <si>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</si>
  <si>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</si>
  <si>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</si>
  <si>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</si>
  <si>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</si>
  <si>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</si>
  <si>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</si>
  <si>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</si>
  <si>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</si>
  <si>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</si>
  <si>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</si>
  <si>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</si>
  <si>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</si>
  <si>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</si>
  <si>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</si>
  <si>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</si>
  <si>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</si>
  <si>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</si>
  <si>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</si>
  <si>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</si>
  <si>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</si>
  <si>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</si>
  <si>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</si>
  <si>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</si>
  <si>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</si>
  <si>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</si>
  <si>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</si>
  <si>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</si>
  <si>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</si>
  <si>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</si>
  <si>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</si>
  <si>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</si>
  <si>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</si>
  <si>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</si>
  <si>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</si>
  <si>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</si>
  <si>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</si>
  <si>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</si>
  <si>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</si>
  <si>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</si>
  <si>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</si>
  <si>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</si>
  <si>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</si>
  <si>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</si>
  <si>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</si>
  <si>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</si>
  <si>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</si>
  <si>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</si>
  <si>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</si>
  <si>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</si>
  <si>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</si>
  <si>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</si>
  <si>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</si>
  <si>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</si>
  <si>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</si>
  <si>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</si>
  <si>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</si>
  <si>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</si>
  <si>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</si>
  <si>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</si>
  <si>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</si>
  <si>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</si>
  <si>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</si>
  <si>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</si>
  <si>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</si>
  <si>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</si>
  <si>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</si>
  <si>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</si>
  <si>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</si>
  <si>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</si>
  <si>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</si>
  <si>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</si>
  <si>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</si>
  <si>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</si>
  <si>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</si>
  <si>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</si>
  <si>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</si>
  <si>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</si>
  <si>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</si>
  <si>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</si>
  <si>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</si>
  <si>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</si>
  <si>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</si>
  <si>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</si>
  <si>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</si>
  <si>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</si>
  <si>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</si>
  <si>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</si>
  <si>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</si>
  <si>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</si>
  <si>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</si>
  <si>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</si>
  <si>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</si>
  <si>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</si>
  <si>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</si>
  <si>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</si>
  <si>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</si>
  <si>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</si>
  <si>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</si>
  <si>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</si>
  <si>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</si>
  <si>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</si>
  <si>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</si>
  <si>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</si>
  <si>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</si>
  <si>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</si>
  <si>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</si>
  <si>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</si>
  <si>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</si>
  <si>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</si>
  <si>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</si>
  <si>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</si>
  <si>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</si>
  <si>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</si>
  <si>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</si>
  <si>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</si>
  <si>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</si>
  <si>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</si>
  <si>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</si>
  <si>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</si>
  <si>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</si>
  <si>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</si>
  <si>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</si>
  <si>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</si>
  <si>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</si>
  <si>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</si>
  <si>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</si>
  <si>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</si>
  <si>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</si>
  <si>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</si>
  <si>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</si>
  <si>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</si>
  <si>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</si>
  <si>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</si>
  <si>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</si>
  <si>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</si>
  <si>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</si>
  <si>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</si>
  <si>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</si>
  <si>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</si>
  <si>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</si>
  <si>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</si>
  <si>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</si>
  <si>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</si>
  <si>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</si>
  <si>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</si>
  <si>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</si>
  <si>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</si>
  <si>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</si>
  <si>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</si>
  <si>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</si>
  <si>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</si>
  <si>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</si>
  <si>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</si>
  <si>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</si>
  <si>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</si>
  <si>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</si>
  <si>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</si>
  <si>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</si>
  <si>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</si>
  <si>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</si>
  <si>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</si>
  <si>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</si>
  <si>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</si>
  <si>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</si>
  <si>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</si>
  <si>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</si>
  <si>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</si>
  <si>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</si>
  <si>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</si>
  <si>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</si>
  <si>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</si>
  <si>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</si>
  <si>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</si>
  <si>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</si>
  <si>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</si>
  <si>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</si>
  <si>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</si>
  <si>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</si>
  <si>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</si>
  <si>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</si>
  <si>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</si>
  <si>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</si>
  <si>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</si>
  <si>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</si>
  <si>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</si>
  <si>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</si>
  <si>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</si>
  <si>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</si>
  <si>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</si>
  <si>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</si>
  <si>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</si>
  <si>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</si>
  <si>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</si>
  <si>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</si>
  <si>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</si>
  <si>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</si>
  <si>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</si>
  <si>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</si>
  <si>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</si>
  <si>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</si>
  <si>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</si>
  <si>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</si>
  <si>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</si>
  <si>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</si>
  <si>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</si>
  <si>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</si>
  <si>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</si>
  <si>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</si>
  <si>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</si>
  <si>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</si>
  <si>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</si>
  <si>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</si>
  <si>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</si>
  <si>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</si>
  <si>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</si>
  <si>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</si>
  <si>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</si>
  <si>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</si>
  <si>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</si>
  <si>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</si>
  <si>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</si>
  <si>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</si>
  <si>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</si>
  <si>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</si>
  <si>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</si>
  <si>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</si>
  <si>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</si>
  <si>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</si>
  <si>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</si>
  <si>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</si>
  <si>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</si>
  <si>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</si>
  <si>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</si>
  <si>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</si>
  <si>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</si>
  <si>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</si>
  <si>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</si>
  <si>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</si>
  <si>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</si>
  <si>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</si>
  <si>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</si>
  <si>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</si>
  <si>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</si>
  <si>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</si>
  <si>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</si>
  <si>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</si>
  <si>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</si>
  <si>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</si>
  <si>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</si>
  <si>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</si>
  <si>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</si>
  <si>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</si>
  <si>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</si>
  <si>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</si>
  <si>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</si>
  <si>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</si>
  <si>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</si>
  <si>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</si>
  <si>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</si>
  <si>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</si>
  <si>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</si>
  <si>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</si>
  <si>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</si>
  <si>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</si>
  <si>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</si>
  <si>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</si>
  <si>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</si>
  <si>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</si>
  <si>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</si>
  <si>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</si>
  <si>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</si>
  <si>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</si>
  <si>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</si>
  <si>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</si>
  <si>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</si>
  <si>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</si>
  <si>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</si>
  <si>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</si>
  <si>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</si>
  <si>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</si>
  <si>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</si>
  <si>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</si>
  <si>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</si>
  <si>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</si>
  <si>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</si>
  <si>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</si>
  <si>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</si>
  <si>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</si>
  <si>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</si>
  <si>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</si>
  <si>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</si>
  <si>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</si>
  <si>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</si>
  <si>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</si>
  <si>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</si>
  <si>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</si>
  <si>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</si>
  <si>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</si>
  <si>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</si>
  <si>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</si>
  <si>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</si>
  <si>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</si>
  <si>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</si>
  <si>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</si>
  <si>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</si>
  <si>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</si>
  <si>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</si>
  <si>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</si>
  <si>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</si>
  <si>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</si>
  <si>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</si>
  <si>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</si>
  <si>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</si>
  <si>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</si>
  <si>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</si>
  <si>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</si>
  <si>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</si>
  <si>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</si>
  <si>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</si>
  <si>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</si>
  <si>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</si>
  <si>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</si>
  <si>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</si>
  <si>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</si>
  <si>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</si>
  <si>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</si>
  <si>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</si>
  <si>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</si>
  <si>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</si>
  <si>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</si>
  <si>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</si>
  <si>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</si>
  <si>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</si>
  <si>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</si>
  <si>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</si>
  <si>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</si>
  <si>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</si>
  <si>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</si>
  <si>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</si>
  <si>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</si>
  <si>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</si>
  <si>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</si>
  <si>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</si>
  <si>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</si>
  <si>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</si>
  <si>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</si>
  <si>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</si>
  <si>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</si>
  <si>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</si>
  <si>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</si>
  <si>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</si>
  <si>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</si>
  <si>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</si>
  <si>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</si>
  <si>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</si>
  <si>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</si>
  <si>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</si>
  <si>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</si>
  <si>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</si>
  <si>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</si>
  <si>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</si>
  <si>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</si>
  <si>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</si>
  <si>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</si>
  <si>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</si>
  <si>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</si>
  <si>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</si>
  <si>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</si>
  <si>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</si>
  <si>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</si>
  <si>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</si>
  <si>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</si>
  <si>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</si>
  <si>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</si>
  <si>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</si>
  <si>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</si>
  <si>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</si>
  <si>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</si>
  <si>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</si>
  <si>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</si>
  <si>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</si>
  <si>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</si>
  <si>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</si>
  <si>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</si>
  <si>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</si>
  <si>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</si>
  <si>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</si>
  <si>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</si>
  <si>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</si>
  <si>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</si>
  <si>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</si>
  <si>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</si>
  <si>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</si>
  <si>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</si>
  <si>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</si>
  <si>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</si>
  <si>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</si>
  <si>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</si>
  <si>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</si>
  <si>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</si>
  <si>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</si>
  <si>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</si>
  <si>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</si>
  <si>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</si>
  <si>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</si>
  <si>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</si>
  <si>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</si>
  <si>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</si>
  <si>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</si>
  <si>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</si>
  <si>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</si>
  <si>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</si>
  <si>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</si>
  <si>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</si>
  <si>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</si>
  <si>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</si>
  <si>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</si>
  <si>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</si>
  <si>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</si>
  <si>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</si>
  <si>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</si>
  <si>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</si>
  <si>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</si>
  <si>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</si>
  <si>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</si>
  <si>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</si>
  <si>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</si>
  <si>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</si>
  <si>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</si>
  <si>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</si>
  <si>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</si>
  <si>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</si>
  <si>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</si>
  <si>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</si>
  <si>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</si>
  <si>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</si>
  <si>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</si>
  <si>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</si>
  <si>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</si>
  <si>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</si>
  <si>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</si>
  <si>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</si>
  <si>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</si>
  <si>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</si>
  <si>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</si>
  <si>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</si>
  <si>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</si>
  <si>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</si>
  <si>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</si>
  <si>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</si>
  <si>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</si>
  <si>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</si>
  <si>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</si>
  <si>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</si>
  <si>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</si>
  <si>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</si>
  <si>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</si>
  <si>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</si>
  <si>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</si>
  <si>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</si>
  <si>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</si>
  <si>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</si>
  <si>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</si>
  <si>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</si>
  <si>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</si>
  <si>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</si>
  <si>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</si>
  <si>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</si>
  <si>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</si>
  <si>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</si>
  <si>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</si>
  <si>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</si>
  <si>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</si>
  <si>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</si>
  <si>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</si>
  <si>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</si>
  <si>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</si>
  <si>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</si>
  <si>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</si>
  <si>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</si>
  <si>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</si>
  <si>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</si>
  <si>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</si>
  <si>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</si>
  <si>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</si>
  <si>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</si>
  <si>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</si>
  <si>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</si>
  <si>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</si>
  <si>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</si>
  <si>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</si>
  <si>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</si>
  <si>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</si>
  <si>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</si>
  <si>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</si>
  <si>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</si>
  <si>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</si>
  <si>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</si>
  <si>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</si>
  <si>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</si>
  <si>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</si>
  <si>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</si>
  <si>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</si>
  <si>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</si>
  <si>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</si>
  <si>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</si>
  <si>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</si>
  <si>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</si>
  <si>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</si>
  <si>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</si>
  <si>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</si>
  <si>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</si>
  <si>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</si>
  <si>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</si>
  <si>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</si>
  <si>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</si>
  <si>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</si>
  <si>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</si>
  <si>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</si>
  <si>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</si>
  <si>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</si>
  <si>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</si>
  <si>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</si>
  <si>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</si>
  <si>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</si>
  <si>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</si>
  <si>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</si>
  <si>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</si>
  <si>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</si>
  <si>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</si>
  <si>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</si>
  <si>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</si>
  <si>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</si>
  <si>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</si>
  <si>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</si>
  <si>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</si>
  <si>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</si>
  <si>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</si>
  <si>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</si>
  <si>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</si>
  <si>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</si>
  <si>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</si>
  <si>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</si>
  <si>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</si>
  <si>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</si>
  <si>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</si>
  <si>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</si>
  <si>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</si>
  <si>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</si>
  <si>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</si>
  <si>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</si>
  <si>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</si>
  <si>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</si>
  <si>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</si>
  <si>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</si>
  <si>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</si>
  <si>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</si>
  <si>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</si>
  <si>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</si>
  <si>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</si>
  <si>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</si>
  <si>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</si>
  <si>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</si>
  <si>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</si>
  <si>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</si>
  <si>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</si>
  <si>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</si>
  <si>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</si>
  <si>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</si>
  <si>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</si>
  <si>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</si>
  <si>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</si>
  <si>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</si>
  <si>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</si>
  <si>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</si>
  <si>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</si>
  <si>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</si>
  <si>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</si>
  <si>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</si>
  <si>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</si>
  <si>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</si>
  <si>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</si>
  <si>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</si>
  <si>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</si>
  <si>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</si>
  <si>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</si>
  <si>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</si>
  <si>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</si>
  <si>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</si>
  <si>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</si>
  <si>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</si>
  <si>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</si>
  <si>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</si>
  <si>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</si>
  <si>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</si>
  <si>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</si>
  <si>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</si>
  <si>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</si>
  <si>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</si>
  <si>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</si>
  <si>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</si>
  <si>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</si>
  <si>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</si>
  <si>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</si>
  <si>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</si>
  <si>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</si>
  <si>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</si>
  <si>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</si>
  <si>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</si>
  <si>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</si>
  <si>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</si>
  <si>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</si>
  <si>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</si>
  <si>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</si>
  <si>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</si>
  <si>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</si>
  <si>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</si>
  <si>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</si>
  <si>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</si>
  <si>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</si>
  <si>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</si>
  <si>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</si>
  <si>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</si>
  <si>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</si>
  <si>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</si>
  <si>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</si>
  <si>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</si>
  <si>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</si>
  <si>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</si>
  <si>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</si>
  <si>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</si>
  <si>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</si>
  <si>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</si>
  <si>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</si>
  <si>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</si>
  <si>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</si>
  <si>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</si>
  <si>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</si>
  <si>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</si>
  <si>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</si>
  <si>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</si>
  <si>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</si>
  <si>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</si>
  <si>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</si>
  <si>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</si>
  <si>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</si>
  <si>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</si>
  <si>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</si>
  <si>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</si>
  <si>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</si>
  <si>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</si>
  <si>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</si>
  <si>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</si>
  <si>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</si>
  <si>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</si>
  <si>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</si>
  <si>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</si>
  <si>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</si>
  <si>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</si>
  <si>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</si>
  <si>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</si>
  <si>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</si>
  <si>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</si>
  <si>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</si>
  <si>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</si>
  <si>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</si>
  <si>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</si>
  <si>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</si>
  <si>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</si>
  <si>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</si>
  <si>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</si>
  <si>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</si>
  <si>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</si>
  <si>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</si>
  <si>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</si>
  <si>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</si>
  <si>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</si>
  <si>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</si>
  <si>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</si>
  <si>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</si>
  <si>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</si>
  <si>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</si>
  <si>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</si>
  <si>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</si>
  <si>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</si>
  <si>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</si>
  <si>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</si>
  <si>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</si>
  <si>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</si>
  <si>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</si>
  <si>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</si>
  <si>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</si>
  <si>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</si>
  <si>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</si>
  <si>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</si>
  <si>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</si>
  <si>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</si>
  <si>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</si>
  <si>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</si>
  <si>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</si>
  <si>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</si>
  <si>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</si>
  <si>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</si>
  <si>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</si>
  <si>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</si>
  <si>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</si>
  <si>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</si>
  <si>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</si>
  <si>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</si>
  <si>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</si>
  <si>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</si>
  <si>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</si>
  <si>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</si>
  <si>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</si>
  <si>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</si>
  <si>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</si>
  <si>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</si>
  <si>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</si>
  <si>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</si>
  <si>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</si>
  <si>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</si>
  <si>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</si>
  <si>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</si>
  <si>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</si>
  <si>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</si>
  <si>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</si>
  <si>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</si>
  <si>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</si>
  <si>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</si>
  <si>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</si>
  <si>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</si>
  <si>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</si>
  <si>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</si>
  <si>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</si>
  <si>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</si>
  <si>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</si>
  <si>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</si>
  <si>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</si>
  <si>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</si>
  <si>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</si>
  <si>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</si>
  <si>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</si>
  <si>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</si>
  <si>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</si>
  <si>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</si>
  <si>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</si>
  <si>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</si>
  <si>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</si>
  <si>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</si>
  <si>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</si>
  <si>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</si>
  <si>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</si>
  <si>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</si>
  <si>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</si>
  <si>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</si>
  <si>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</si>
  <si>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</si>
  <si>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</si>
  <si>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</si>
  <si>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</si>
  <si>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</si>
  <si>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</si>
  <si>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</si>
  <si>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</si>
  <si>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</si>
  <si>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</si>
  <si>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</si>
  <si>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</si>
  <si>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</si>
  <si>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</si>
  <si>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</si>
  <si>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</si>
  <si>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</si>
  <si>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</si>
  <si>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</si>
  <si>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</si>
  <si>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</si>
  <si>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</si>
  <si>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</si>
  <si>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</si>
  <si>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</si>
  <si>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</si>
  <si>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</si>
  <si>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</si>
  <si>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</si>
  <si>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</si>
  <si>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</si>
  <si>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</si>
  <si>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</si>
  <si>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</si>
  <si>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</si>
  <si>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</si>
  <si>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</si>
  <si>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</si>
  <si>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</si>
  <si>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</si>
  <si>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</si>
  <si>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</si>
  <si>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</si>
  <si>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</si>
  <si>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</si>
  <si>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</si>
  <si>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</si>
  <si>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</si>
  <si>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</si>
  <si>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</si>
  <si>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</si>
  <si>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</si>
  <si>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</si>
  <si>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</si>
  <si>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</si>
  <si>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</si>
  <si>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</si>
  <si>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</si>
  <si>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</si>
  <si>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</si>
  <si>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</si>
  <si>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</si>
  <si>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</si>
  <si>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</si>
  <si>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</si>
  <si>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</si>
  <si>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</si>
  <si>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</si>
  <si>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</si>
  <si>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</si>
  <si>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</si>
  <si>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</si>
  <si>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</si>
  <si>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</si>
  <si>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</si>
  <si>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</si>
  <si>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</si>
  <si>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</si>
  <si>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</si>
  <si>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</si>
  <si>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</si>
  <si>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</si>
  <si>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</si>
  <si>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</si>
  <si>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</si>
  <si>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</si>
  <si>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</si>
  <si>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</si>
  <si>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</si>
  <si>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</si>
  <si>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</si>
  <si>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</si>
  <si>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</si>
  <si>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</si>
  <si>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</si>
  <si>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</si>
  <si>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</si>
  <si>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</si>
  <si>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</si>
  <si>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</si>
  <si>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</si>
  <si>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</si>
  <si>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</si>
  <si>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</si>
  <si>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</si>
  <si>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</si>
  <si>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</si>
  <si>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</si>
  <si>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</si>
  <si>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</si>
  <si>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</si>
  <si>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</si>
  <si>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</si>
  <si>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</si>
  <si>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</si>
  <si>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</si>
  <si>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</si>
  <si>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</si>
  <si>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</si>
  <si>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</si>
  <si>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</si>
  <si>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</si>
  <si>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</si>
  <si>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</si>
  <si>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</si>
  <si>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</si>
  <si>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</si>
  <si>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</si>
  <si>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</si>
  <si>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</si>
  <si>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</si>
  <si>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</si>
  <si>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</si>
  <si>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</si>
  <si>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</si>
  <si>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</si>
  <si>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</si>
  <si>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</si>
  <si>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</si>
  <si>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</si>
  <si>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</si>
  <si>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</si>
  <si>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</si>
  <si>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</si>
  <si>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</si>
  <si>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</si>
  <si>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</si>
  <si>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</si>
  <si>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</si>
  <si>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</si>
  <si>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</si>
  <si>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</si>
  <si>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</si>
  <si>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</si>
  <si>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</si>
  <si>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</si>
  <si>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</si>
  <si>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</si>
  <si>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</si>
  <si>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</si>
  <si>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</si>
  <si>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</si>
  <si>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</si>
  <si>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</si>
  <si>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</si>
  <si>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</si>
  <si>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</si>
  <si>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</si>
  <si>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</si>
  <si>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</si>
  <si>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</si>
  <si>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</si>
  <si>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</si>
  <si>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</si>
  <si>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</si>
  <si>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</si>
  <si>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</si>
  <si>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</si>
  <si>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</si>
  <si>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</si>
  <si>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</si>
  <si>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</si>
  <si>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</si>
  <si>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</si>
  <si>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</si>
  <si>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</si>
  <si>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</si>
  <si>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</si>
  <si>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</si>
  <si>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</si>
  <si>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</si>
  <si>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</si>
  <si>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</si>
  <si>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</si>
  <si>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</si>
  <si>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</si>
  <si>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</si>
  <si>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</si>
  <si>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</si>
  <si>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</si>
  <si>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</si>
  <si>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</si>
  <si>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</si>
  <si>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</si>
  <si>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</si>
  <si>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</si>
  <si>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</si>
  <si>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</si>
  <si>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</si>
  <si>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</si>
  <si>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</si>
  <si>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</si>
  <si>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</si>
  <si>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</si>
  <si>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</si>
  <si>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</si>
  <si>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</si>
  <si>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</si>
  <si>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</si>
  <si>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</si>
  <si>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</si>
  <si>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</si>
  <si>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</si>
  <si>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</si>
  <si>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</si>
  <si>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</si>
  <si>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</si>
  <si>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</si>
  <si>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</si>
  <si>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</si>
  <si>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</si>
  <si>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</si>
  <si>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</si>
  <si>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</si>
  <si>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</si>
  <si>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</si>
  <si>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</si>
  <si>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</si>
  <si>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</si>
  <si>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</si>
  <si>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</si>
  <si>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</si>
  <si>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</si>
  <si>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</si>
  <si>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</si>
  <si>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</si>
  <si>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</si>
  <si>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</si>
  <si>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</si>
  <si>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</si>
  <si>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</si>
  <si>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</si>
  <si>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</si>
  <si>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</si>
  <si>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</si>
  <si>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</si>
  <si>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</si>
  <si>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</si>
  <si>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</si>
  <si>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</si>
  <si>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</si>
  <si>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</si>
  <si>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</si>
  <si>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</si>
  <si>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</si>
  <si>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</si>
  <si>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</si>
  <si>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</si>
  <si>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</si>
  <si>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</si>
  <si>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</si>
  <si>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</si>
  <si>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</si>
  <si>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</si>
  <si>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</si>
  <si>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</si>
  <si>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</si>
  <si>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</si>
  <si>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</si>
  <si>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</si>
  <si>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</si>
  <si>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</si>
  <si>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</si>
  <si>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</si>
  <si>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</si>
  <si>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</si>
  <si>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</si>
  <si>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</si>
  <si>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</si>
  <si>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</si>
  <si>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</si>
  <si>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</si>
  <si>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</si>
  <si>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</si>
  <si>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</si>
  <si>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</si>
  <si>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</si>
  <si>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</si>
  <si>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</si>
  <si>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</si>
  <si>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</si>
  <si>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</si>
  <si>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</si>
  <si>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</si>
  <si>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</si>
  <si>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</si>
  <si>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</si>
  <si>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</si>
  <si>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</si>
  <si>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</si>
  <si>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</si>
  <si>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</si>
  <si>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</si>
  <si>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</si>
  <si>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</si>
  <si>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</si>
  <si>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</si>
  <si>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</si>
  <si>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</si>
  <si>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</si>
  <si>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</si>
  <si>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</si>
  <si>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</si>
  <si>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</si>
  <si>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</si>
  <si>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</si>
  <si>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</si>
  <si>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</si>
  <si>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</si>
  <si>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</si>
  <si>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</si>
  <si>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</si>
  <si>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</si>
  <si>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</si>
  <si>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</si>
  <si>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</si>
  <si>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</si>
  <si>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</si>
  <si>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</si>
  <si>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</si>
  <si>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</si>
  <si>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</si>
  <si>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</si>
  <si>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</si>
  <si>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</si>
  <si>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</si>
  <si>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</si>
  <si>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</si>
  <si>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</si>
  <si>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</si>
  <si>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</si>
  <si>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</si>
  <si>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</si>
  <si>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</si>
  <si>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</si>
  <si>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</si>
  <si>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</si>
  <si>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</si>
  <si>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</si>
  <si>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</si>
  <si>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</si>
  <si>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</si>
  <si>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</si>
  <si>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</si>
  <si>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</si>
  <si>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</si>
  <si>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</si>
  <si>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</si>
  <si>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</si>
  <si>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</si>
  <si>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</si>
  <si>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</si>
  <si>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</si>
  <si>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</si>
  <si>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</si>
  <si>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</si>
  <si>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</si>
  <si>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</si>
  <si>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</si>
  <si>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</si>
  <si>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</si>
  <si>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</si>
  <si>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</si>
  <si>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</si>
  <si>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</si>
  <si>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</si>
  <si>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</si>
  <si>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</si>
  <si>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</si>
  <si>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</si>
  <si>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</si>
  <si>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</si>
  <si>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</si>
  <si>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</si>
  <si>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</si>
  <si>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</si>
  <si>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</si>
  <si>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</si>
  <si>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</si>
  <si>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</si>
  <si>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</si>
  <si>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</si>
  <si>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</si>
  <si>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</si>
  <si>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</si>
  <si>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</si>
  <si>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</si>
  <si>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</si>
  <si>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</si>
  <si>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</si>
  <si>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</si>
  <si>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</si>
  <si>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</si>
  <si>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</si>
  <si>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</si>
  <si>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</si>
  <si>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</si>
  <si>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</si>
  <si>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</si>
  <si>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</si>
  <si>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</si>
  <si>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</si>
  <si>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</si>
  <si>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</si>
  <si>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</si>
  <si>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</si>
  <si>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</si>
  <si>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</si>
  <si>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</si>
  <si>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</si>
  <si>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</si>
  <si>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</si>
  <si>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</si>
  <si>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</si>
  <si>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</si>
  <si>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</si>
  <si>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</si>
  <si>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</si>
  <si>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</si>
  <si>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</si>
  <si>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</si>
  <si>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</si>
  <si>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</si>
  <si>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</si>
  <si>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</si>
  <si>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</si>
  <si>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</si>
  <si>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</si>
  <si>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</si>
  <si>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</si>
  <si>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</si>
  <si>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</si>
  <si>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</si>
  <si>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</si>
  <si>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</si>
  <si>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</si>
  <si>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</si>
  <si>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</si>
  <si>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</si>
  <si>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</si>
  <si>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</si>
  <si>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</si>
  <si>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</si>
  <si>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</si>
  <si>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</si>
  <si>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</si>
  <si>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</si>
  <si>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</si>
  <si>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</si>
  <si>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</si>
  <si>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</si>
  <si>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</si>
  <si>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</si>
  <si>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</si>
  <si>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</si>
  <si>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</si>
  <si>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</si>
  <si>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</si>
  <si>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</si>
  <si>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</si>
  <si>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</si>
  <si>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</si>
  <si>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</si>
  <si>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</si>
  <si>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</si>
  <si>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</si>
  <si>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</si>
  <si>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</si>
  <si>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</si>
  <si>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</si>
  <si>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</si>
  <si>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</si>
  <si>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</si>
  <si>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</si>
  <si>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</si>
  <si>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</si>
  <si>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</si>
  <si>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</si>
  <si>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</si>
  <si>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</si>
  <si>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</si>
  <si>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</si>
  <si>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</si>
  <si>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</si>
  <si>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</si>
  <si>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</si>
  <si>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</si>
  <si>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</si>
  <si>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</si>
  <si>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</si>
  <si>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</si>
  <si>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</si>
  <si>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</si>
  <si>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</si>
  <si>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</si>
  <si>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</si>
  <si>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</si>
  <si>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</si>
  <si>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</si>
  <si>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</si>
  <si>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</si>
  <si>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</si>
  <si>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</si>
  <si>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</si>
  <si>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</si>
  <si>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</si>
  <si>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</si>
  <si>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</si>
  <si>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</si>
  <si>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</si>
  <si>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</si>
  <si>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</si>
  <si>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</si>
  <si>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</si>
  <si>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</si>
  <si>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</si>
  <si>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</si>
  <si>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</si>
  <si>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</si>
  <si>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</si>
  <si>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</si>
  <si>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</si>
  <si>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</si>
  <si>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</si>
  <si>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</si>
  <si>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</si>
  <si>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</si>
  <si>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</si>
  <si>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</si>
  <si>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</si>
  <si>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</si>
  <si>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</si>
  <si>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</si>
  <si>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</si>
  <si>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</si>
  <si>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</si>
  <si>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</si>
  <si>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</si>
  <si>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</si>
  <si>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</si>
  <si>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</si>
  <si>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</si>
  <si>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</si>
  <si>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</si>
  <si>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</si>
  <si>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</si>
  <si>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</si>
  <si>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</si>
  <si>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</si>
  <si>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</si>
  <si>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</si>
  <si>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</si>
  <si>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</si>
  <si>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</si>
  <si>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</si>
  <si>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</si>
  <si>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</si>
  <si>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</si>
  <si>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</si>
  <si>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</si>
  <si>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</si>
  <si>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</si>
  <si>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</si>
  <si>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</si>
  <si>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</si>
  <si>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</si>
  <si>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</si>
  <si>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</si>
  <si>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</si>
  <si>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</si>
  <si>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</si>
  <si>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</si>
  <si>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</si>
  <si>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</si>
  <si>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</si>
  <si>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</si>
  <si>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</si>
  <si>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</si>
  <si>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</si>
  <si>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</si>
  <si>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</si>
  <si>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</si>
  <si>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</si>
  <si>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</si>
  <si>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</si>
  <si>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</si>
  <si>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</si>
  <si>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</si>
  <si>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</si>
  <si>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</si>
  <si>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</si>
  <si>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</si>
  <si>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</si>
  <si>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</si>
  <si>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</si>
  <si>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</si>
  <si>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</si>
  <si>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</si>
  <si>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</si>
  <si>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</si>
  <si>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</si>
  <si>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</si>
  <si>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</si>
  <si>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</si>
  <si>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</si>
  <si>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</si>
  <si>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</si>
  <si>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</si>
  <si>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</si>
  <si>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</si>
  <si>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</si>
  <si>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</si>
  <si>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</si>
  <si>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</si>
  <si>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</si>
  <si>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</si>
  <si>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</si>
  <si>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</si>
  <si>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</si>
  <si>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</si>
  <si>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</si>
  <si>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</si>
  <si>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</si>
  <si>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</si>
  <si>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</si>
  <si>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</si>
  <si>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</si>
  <si>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</si>
  <si>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</si>
  <si>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</si>
  <si>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</si>
  <si>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</si>
  <si>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</si>
  <si>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</si>
  <si>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</si>
  <si>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</si>
  <si>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</si>
  <si>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</si>
  <si>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</si>
  <si>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</si>
  <si>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</si>
  <si>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</si>
  <si>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</si>
  <si>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</si>
  <si>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</si>
  <si>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</si>
  <si>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</si>
  <si>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</si>
  <si>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</si>
  <si>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</si>
  <si>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</si>
  <si>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</si>
  <si>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</si>
  <si>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</si>
  <si>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</si>
  <si>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</si>
  <si>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</si>
  <si>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</si>
  <si>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</si>
  <si>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</si>
  <si>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</si>
  <si>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</si>
  <si>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</si>
  <si>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</si>
  <si>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</si>
  <si>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</si>
  <si>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</si>
  <si>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</si>
  <si>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</si>
  <si>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</si>
  <si>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</si>
  <si>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</si>
  <si>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</si>
  <si>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</si>
  <si>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</si>
  <si>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</si>
  <si>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</si>
  <si>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</si>
  <si>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</si>
  <si>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</si>
  <si>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</si>
  <si>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</si>
  <si>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</si>
  <si>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</si>
  <si>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</si>
  <si>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</si>
  <si>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</si>
  <si>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</si>
  <si>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</si>
  <si>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</si>
  <si>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</si>
  <si>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</si>
  <si>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</si>
  <si>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</si>
  <si>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</si>
  <si>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</si>
  <si>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</si>
  <si>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</si>
  <si>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</si>
  <si>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</si>
  <si>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</si>
  <si>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</si>
  <si>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</si>
  <si>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</si>
  <si>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</si>
  <si>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</si>
  <si>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</si>
  <si>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</si>
  <si>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</si>
  <si>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</si>
  <si>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</si>
  <si>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</si>
  <si>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</si>
  <si>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</si>
  <si>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</si>
  <si>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</si>
  <si>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</si>
  <si>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</si>
  <si>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</si>
  <si>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</si>
  <si>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</si>
  <si>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</si>
  <si>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</si>
  <si>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</si>
  <si>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</si>
  <si>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</si>
  <si>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</si>
  <si>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</si>
  <si>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</si>
  <si>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</si>
  <si>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</si>
  <si>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</si>
  <si>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</si>
  <si>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</si>
  <si>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</si>
  <si>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</si>
  <si>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</si>
  <si>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</si>
  <si>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</si>
  <si>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</si>
  <si>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</si>
  <si>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</si>
  <si>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</si>
  <si>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</si>
  <si>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</si>
  <si>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</si>
  <si>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</si>
  <si>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</si>
  <si>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</si>
  <si>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</si>
  <si>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</si>
  <si>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</si>
  <si>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</si>
  <si>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</si>
  <si>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</si>
  <si>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</si>
  <si>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</si>
  <si>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</si>
  <si>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</si>
  <si>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</si>
  <si>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</si>
  <si>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</si>
  <si>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</si>
  <si>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</si>
  <si>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</si>
  <si>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</si>
  <si>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</si>
  <si>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</si>
  <si>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</si>
  <si>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</si>
  <si>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</si>
  <si>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</si>
  <si>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</si>
  <si>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</si>
  <si>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</si>
  <si>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</si>
  <si>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</si>
  <si>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</si>
  <si>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</si>
  <si>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</si>
  <si>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</si>
  <si>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</si>
  <si>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</si>
  <si>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</si>
  <si>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</si>
  <si>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</si>
  <si>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</si>
  <si>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</si>
  <si>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</si>
  <si>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</si>
  <si>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</si>
  <si>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</si>
  <si>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</si>
  <si>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</si>
  <si>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</si>
  <si>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</si>
  <si>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</si>
  <si>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</si>
  <si>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</si>
  <si>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</si>
  <si>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</si>
  <si>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</si>
  <si>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</si>
  <si>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</si>
  <si>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</si>
  <si>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</si>
  <si>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</si>
  <si>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</si>
  <si>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</si>
  <si>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</si>
  <si>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</si>
  <si>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</si>
  <si>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</si>
  <si>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</si>
  <si>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</si>
  <si>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</si>
  <si>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</si>
  <si>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</si>
  <si>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</si>
  <si>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</si>
  <si>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</si>
  <si>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</si>
  <si>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</si>
  <si>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</si>
  <si>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</si>
  <si>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</si>
  <si>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</si>
  <si>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</si>
  <si>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</si>
  <si>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</si>
  <si>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</si>
  <si>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</si>
  <si>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</si>
  <si>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</si>
  <si>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</si>
  <si>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</si>
  <si>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</si>
  <si>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</si>
  <si>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</si>
  <si>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</si>
  <si>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</si>
  <si>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</si>
  <si>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</si>
  <si>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</si>
  <si>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</si>
  <si>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</si>
  <si>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</si>
  <si>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</si>
  <si>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</si>
  <si>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</si>
  <si>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</si>
  <si>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</si>
  <si>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</si>
  <si>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</si>
  <si>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</si>
  <si>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</si>
  <si>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</si>
  <si>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</si>
  <si>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</si>
  <si>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</si>
  <si>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</si>
  <si>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</si>
  <si>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</si>
  <si>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</si>
  <si>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</si>
  <si>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</si>
  <si>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</si>
  <si>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</si>
  <si>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</si>
  <si>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</si>
  <si>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</si>
  <si>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</si>
  <si>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</si>
  <si>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</si>
  <si>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</si>
  <si>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</si>
  <si>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</si>
  <si>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</si>
  <si>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</si>
  <si>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</si>
  <si>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</si>
  <si>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</si>
  <si>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</si>
  <si>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</si>
  <si>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</si>
  <si>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</si>
  <si>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</si>
  <si>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</si>
  <si>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</si>
  <si>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</si>
  <si>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</si>
  <si>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</si>
  <si>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</si>
  <si>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</si>
  <si>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</si>
  <si>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</si>
  <si>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</si>
  <si>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</si>
  <si>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</si>
  <si>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</si>
  <si>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</si>
  <si>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</si>
  <si>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</si>
  <si>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</si>
  <si>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</si>
  <si>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</si>
  <si>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</si>
  <si>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</si>
  <si>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</si>
  <si>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</si>
  <si>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</si>
  <si>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</si>
  <si>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</si>
  <si>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</si>
  <si>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</si>
  <si>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</si>
  <si>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</si>
  <si>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</si>
  <si>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</si>
  <si>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</si>
  <si>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</si>
  <si>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</si>
  <si>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</si>
  <si>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</si>
  <si>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</si>
  <si>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</si>
  <si>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</si>
  <si>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</si>
  <si>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</si>
  <si>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</si>
  <si>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</si>
  <si>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</si>
  <si>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</si>
  <si>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</si>
  <si>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</si>
  <si>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</si>
  <si>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</si>
  <si>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</si>
  <si>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</si>
  <si>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</si>
  <si>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</si>
  <si>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</si>
  <si>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</si>
  <si>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</si>
  <si>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</si>
  <si>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</si>
  <si>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</si>
  <si>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</si>
  <si>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</si>
  <si>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</si>
  <si>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</si>
  <si>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</si>
  <si>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</si>
  <si>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</si>
  <si>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</si>
  <si>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</si>
  <si>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</si>
  <si>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</si>
  <si>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</si>
  <si>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</si>
  <si>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</si>
  <si>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</si>
  <si>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</si>
  <si>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</si>
  <si>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</si>
  <si>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</si>
  <si>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</si>
  <si>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</si>
  <si>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</si>
  <si>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</si>
  <si>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</si>
  <si>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</si>
  <si>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</si>
  <si>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</si>
  <si>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</si>
  <si>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</si>
  <si>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</si>
  <si>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</si>
  <si>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</si>
  <si>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</si>
  <si>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</si>
  <si>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</si>
  <si>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</si>
  <si>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</si>
  <si>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</si>
  <si>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</si>
  <si>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</si>
  <si>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</si>
  <si>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</si>
  <si>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</si>
  <si>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</si>
  <si>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</si>
  <si>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</si>
  <si>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</si>
  <si>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</si>
  <si>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</si>
  <si>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</si>
  <si>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</si>
  <si>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</si>
  <si>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</si>
  <si>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</si>
  <si>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</si>
  <si>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</si>
  <si>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</si>
  <si>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</si>
  <si>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</si>
  <si>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</si>
  <si>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</si>
  <si>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</si>
  <si>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</si>
  <si>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</si>
  <si>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</si>
  <si>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</si>
  <si>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</si>
  <si>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</si>
  <si>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</si>
  <si>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</si>
  <si>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</si>
  <si>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</si>
  <si>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</si>
  <si>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</si>
  <si>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</si>
  <si>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</si>
  <si>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</si>
  <si>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</si>
  <si>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</si>
  <si>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</si>
  <si>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</si>
  <si>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</si>
  <si>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</si>
  <si>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</si>
  <si>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</si>
  <si>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</si>
  <si>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</si>
  <si>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</si>
  <si>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</si>
  <si>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</si>
  <si>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</si>
  <si>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</si>
  <si>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</si>
  <si>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</si>
  <si>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</si>
  <si>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</si>
  <si>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</si>
  <si>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</si>
  <si>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</si>
  <si>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</si>
  <si>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</si>
  <si>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</si>
  <si>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</si>
  <si>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</si>
  <si>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</si>
  <si>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</si>
  <si>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</si>
  <si>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</si>
  <si>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</si>
  <si>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</si>
  <si>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</si>
  <si>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</si>
  <si>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</si>
  <si>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</si>
  <si>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</si>
  <si>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</si>
  <si>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</si>
  <si>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</si>
  <si>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</si>
  <si>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</si>
  <si>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</si>
  <si>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</si>
  <si>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</si>
  <si>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</si>
  <si>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</si>
  <si>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</si>
  <si>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</si>
  <si>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</si>
  <si>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</si>
  <si>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</si>
  <si>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</si>
  <si>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</si>
  <si>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</si>
  <si>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</si>
  <si>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</si>
  <si>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</si>
  <si>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</si>
  <si>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</si>
  <si>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</si>
  <si>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</si>
  <si>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</si>
  <si>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</si>
  <si>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</si>
  <si>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</si>
  <si>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</si>
  <si>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</si>
  <si>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</si>
  <si>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</si>
  <si>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</si>
  <si>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</si>
  <si>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</si>
  <si>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</si>
  <si>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</si>
  <si>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</si>
  <si>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</si>
  <si>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</si>
  <si>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</si>
  <si>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</si>
  <si>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</si>
  <si>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</si>
  <si>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</si>
  <si>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</si>
  <si>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</si>
  <si>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</si>
  <si>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</si>
  <si>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</si>
  <si>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</si>
  <si>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</si>
  <si>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</si>
  <si>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</si>
  <si>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</si>
  <si>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</si>
  <si>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</si>
  <si>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</si>
  <si>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</si>
  <si>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</si>
  <si>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</si>
  <si>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</si>
  <si>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</si>
  <si>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</si>
  <si>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</si>
  <si>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</si>
  <si>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</si>
  <si>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</si>
  <si>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</si>
  <si>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</si>
  <si>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</si>
  <si>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</si>
  <si>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</si>
  <si>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</si>
  <si>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</si>
  <si>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</si>
  <si>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</si>
  <si>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</si>
  <si>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</si>
  <si>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</si>
  <si>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</si>
  <si>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</si>
  <si>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</si>
  <si>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</si>
  <si>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</si>
  <si>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</si>
  <si>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</si>
  <si>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</si>
  <si>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</si>
  <si>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</si>
  <si>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</si>
  <si>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</si>
  <si>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</si>
  <si>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</si>
  <si>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</si>
  <si>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</si>
  <si>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</si>
  <si>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</si>
  <si>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</si>
  <si>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</si>
  <si>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</si>
  <si>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</si>
  <si>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</si>
  <si>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</si>
  <si>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</si>
  <si>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</si>
  <si>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</si>
  <si>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</si>
  <si>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</si>
  <si>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</si>
  <si>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</si>
  <si>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</si>
  <si>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</si>
  <si>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</si>
  <si>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</si>
  <si>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</si>
  <si>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</si>
  <si>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</si>
  <si>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</si>
  <si>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</si>
  <si>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</si>
  <si>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</si>
  <si>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</si>
  <si>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</si>
  <si>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</si>
  <si>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</si>
  <si>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</si>
  <si>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</si>
  <si>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</si>
  <si>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</si>
  <si>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</si>
  <si>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</si>
  <si>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</si>
  <si>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</si>
  <si>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</si>
  <si>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</si>
  <si>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</si>
  <si>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</si>
  <si>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</si>
  <si>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</si>
  <si>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</si>
  <si>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</si>
  <si>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</si>
  <si>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</si>
  <si>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</si>
  <si>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</si>
  <si>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</si>
  <si>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</si>
  <si>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</si>
  <si>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</si>
  <si>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</si>
  <si>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</si>
  <si>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</si>
  <si>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</si>
  <si>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</si>
  <si>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</si>
  <si>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</si>
  <si>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</si>
  <si>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</si>
  <si>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</si>
  <si>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</si>
  <si>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</si>
  <si>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</si>
  <si>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</si>
  <si>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</si>
  <si>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</si>
  <si>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</si>
  <si>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</si>
  <si>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</si>
  <si>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</si>
  <si>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</si>
  <si>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</si>
  <si>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</si>
  <si>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</si>
  <si>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</si>
  <si>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</si>
  <si>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</si>
  <si>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</si>
  <si>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</si>
  <si>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</si>
  <si>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</si>
  <si>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</si>
  <si>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</si>
  <si>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</si>
  <si>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</si>
  <si>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</si>
  <si>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</si>
  <si>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</si>
  <si>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</si>
  <si>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</si>
  <si>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</si>
  <si>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</si>
  <si>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</si>
  <si>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</si>
  <si>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</si>
  <si>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</si>
  <si>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</si>
  <si>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</si>
  <si>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</si>
  <si>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</si>
  <si>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</si>
  <si>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</si>
  <si>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</si>
  <si>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</si>
  <si>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</si>
  <si>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</si>
  <si>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</si>
  <si>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</si>
  <si>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</si>
  <si>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</si>
  <si>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</si>
  <si>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</si>
  <si>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</si>
  <si>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</si>
  <si>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</si>
  <si>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</si>
  <si>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</si>
  <si>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</si>
  <si>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</si>
  <si>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</si>
  <si>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</si>
  <si>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</si>
  <si>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</si>
  <si>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</si>
  <si>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</si>
  <si>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</si>
  <si>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</si>
  <si>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</si>
  <si>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</si>
  <si>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</si>
  <si>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</si>
  <si>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</si>
  <si>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</si>
  <si>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</si>
  <si>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</si>
  <si>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</si>
  <si>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</si>
  <si>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</si>
  <si>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</si>
  <si>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</si>
  <si>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</si>
  <si>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</si>
  <si>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</si>
  <si>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</si>
  <si>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</si>
  <si>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</si>
  <si>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</si>
  <si>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</si>
  <si>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</si>
  <si>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</si>
  <si>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</si>
  <si>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</si>
  <si>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</si>
  <si>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</si>
  <si>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</si>
  <si>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</si>
  <si>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</si>
  <si>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</si>
  <si>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</si>
  <si>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</si>
  <si>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</si>
  <si>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</si>
  <si>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</si>
  <si>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</si>
  <si>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</si>
  <si>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</si>
  <si>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</si>
  <si>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</si>
  <si>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</si>
  <si>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</si>
  <si>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</si>
  <si>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</si>
  <si>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</si>
  <si>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</si>
  <si>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</si>
  <si>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</si>
  <si>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</si>
  <si>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</si>
  <si>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</si>
  <si>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</si>
  <si>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</si>
  <si>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</si>
  <si>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</si>
  <si>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</si>
  <si>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</si>
  <si>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</si>
  <si>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</si>
  <si>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</si>
  <si>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</si>
  <si>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</si>
  <si>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</si>
  <si>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</si>
  <si>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</si>
  <si>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</si>
  <si>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</si>
  <si>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</si>
  <si>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</si>
  <si>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</si>
  <si>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</si>
  <si>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</si>
  <si>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</si>
  <si>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</si>
  <si>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</si>
  <si>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</si>
  <si>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</si>
  <si>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</si>
  <si>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</si>
  <si>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</si>
  <si>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</si>
  <si>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</si>
  <si>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</si>
  <si>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</si>
  <si>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</si>
  <si>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</si>
  <si>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</si>
  <si>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</si>
  <si>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</si>
  <si>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</si>
  <si>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</si>
  <si>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</si>
  <si>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</si>
  <si>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</si>
  <si>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</si>
  <si>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</si>
  <si>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</si>
  <si>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</si>
  <si>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</si>
  <si>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</si>
  <si>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</si>
  <si>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</si>
  <si>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</si>
  <si>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</si>
  <si>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</si>
  <si>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</si>
  <si>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</si>
  <si>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</si>
  <si>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</si>
  <si>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</si>
  <si>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</si>
  <si>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</si>
  <si>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</si>
  <si>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</si>
  <si>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</si>
  <si>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</si>
  <si>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</si>
  <si>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</si>
  <si>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</si>
  <si>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</si>
  <si>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</si>
  <si>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</si>
  <si>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</si>
  <si>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</si>
  <si>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</si>
  <si>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</si>
  <si>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</si>
  <si>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</si>
  <si>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</si>
  <si>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</si>
  <si>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</si>
  <si>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</si>
  <si>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</si>
  <si>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</si>
  <si>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</si>
  <si>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</si>
  <si>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</si>
  <si>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</si>
  <si>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</si>
  <si>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</si>
  <si>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</si>
  <si>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</si>
  <si>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</si>
  <si>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</si>
  <si>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</si>
  <si>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</si>
  <si>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</si>
  <si>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</si>
  <si>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</si>
  <si>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</si>
  <si>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</si>
  <si>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</si>
  <si>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</si>
  <si>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</si>
  <si>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</si>
  <si>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</si>
  <si>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</si>
  <si>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</si>
  <si>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</si>
  <si>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</si>
  <si>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</si>
  <si>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</si>
  <si>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</si>
  <si>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</si>
  <si>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</si>
  <si>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</si>
  <si>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</si>
  <si>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</si>
  <si>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</si>
  <si>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</si>
  <si>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</si>
  <si>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</si>
  <si>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</si>
  <si>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</si>
  <si>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</si>
  <si>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</si>
  <si>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</si>
  <si>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</si>
  <si>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</si>
  <si>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</si>
  <si>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</si>
  <si>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</si>
  <si>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</si>
  <si>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</si>
  <si>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</si>
  <si>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</si>
  <si>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</si>
  <si>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</si>
  <si>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</si>
  <si>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</si>
  <si>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</si>
  <si>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</si>
  <si>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</si>
  <si>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</si>
  <si>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</si>
  <si>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</si>
  <si>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</si>
  <si>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</si>
  <si>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</si>
  <si>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</si>
  <si>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</si>
  <si>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</si>
  <si>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</si>
  <si>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</si>
  <si>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</si>
  <si>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</si>
  <si>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</si>
  <si>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</si>
  <si>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</si>
  <si>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</si>
  <si>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</si>
  <si>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</si>
  <si>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</si>
  <si>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</si>
  <si>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</si>
  <si>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</si>
  <si>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</si>
  <si>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</si>
  <si>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</si>
  <si>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</si>
  <si>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</si>
  <si>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</si>
  <si>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</si>
  <si>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</si>
  <si>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</si>
  <si>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</si>
  <si>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</si>
  <si>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</si>
  <si>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</si>
  <si>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</si>
  <si>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</si>
  <si>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</si>
  <si>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</si>
  <si>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</si>
  <si>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</si>
  <si>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</si>
  <si>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</si>
  <si>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</si>
  <si>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</si>
  <si>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</si>
  <si>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</si>
  <si>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</si>
  <si>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</si>
  <si>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</si>
  <si>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</si>
  <si>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</si>
  <si>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</si>
  <si>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</si>
  <si>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</si>
  <si>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</si>
  <si>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</si>
  <si>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</si>
  <si>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</si>
  <si>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</si>
  <si>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</si>
  <si>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</si>
  <si>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</si>
  <si>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</si>
  <si>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</si>
  <si>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</si>
  <si>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</si>
  <si>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</si>
  <si>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</si>
  <si>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</si>
  <si>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</si>
  <si>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</si>
  <si>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</si>
  <si>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</si>
  <si>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</si>
  <si>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</si>
  <si>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</si>
  <si>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</si>
  <si>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</si>
  <si>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</si>
  <si>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</si>
  <si>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</si>
  <si>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</si>
  <si>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</si>
  <si>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</si>
  <si>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</si>
  <si>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</si>
  <si>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</si>
  <si>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</si>
  <si>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</si>
  <si>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</si>
  <si>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</si>
  <si>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</si>
  <si>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</si>
  <si>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</si>
  <si>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</si>
  <si>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</si>
  <si>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</si>
  <si>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</si>
  <si>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</si>
  <si>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</si>
  <si>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</si>
  <si>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</si>
  <si>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</si>
  <si>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</si>
  <si>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</si>
  <si>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</si>
  <si>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</si>
  <si>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</si>
  <si>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</si>
  <si>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</si>
  <si>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</si>
  <si>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</si>
  <si>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</si>
  <si>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</si>
  <si>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</si>
  <si>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</si>
  <si>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</si>
  <si>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</si>
  <si>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</si>
  <si>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</si>
  <si>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</si>
  <si>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</si>
  <si>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</si>
  <si>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</si>
  <si>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</si>
  <si>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</si>
  <si>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</si>
  <si>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</si>
  <si>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</si>
  <si>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</si>
  <si>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</si>
  <si>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</si>
  <si>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</si>
  <si>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</si>
  <si>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</si>
  <si>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</si>
  <si>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</si>
  <si>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</si>
  <si>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</si>
  <si>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</si>
  <si>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</si>
  <si>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</si>
  <si>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</si>
  <si>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</si>
  <si>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</si>
  <si>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</si>
  <si>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</si>
  <si>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</si>
  <si>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</si>
  <si>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</si>
  <si>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</si>
  <si>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</si>
  <si>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</si>
  <si>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</si>
  <si>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</si>
  <si>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</si>
  <si>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</si>
  <si>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</si>
  <si>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</si>
  <si>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</si>
  <si>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</si>
  <si>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</si>
  <si>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</si>
  <si>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</si>
  <si>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</si>
  <si>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</si>
  <si>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</si>
  <si>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</si>
  <si>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</si>
  <si>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</si>
  <si>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</si>
  <si>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</si>
  <si>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</si>
  <si>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</si>
  <si>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</si>
  <si>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</si>
  <si>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</si>
  <si>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</si>
  <si>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</si>
  <si>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</si>
  <si>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</si>
  <si>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</si>
  <si>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</si>
  <si>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</si>
  <si>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</si>
  <si>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</si>
  <si>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</si>
  <si>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</si>
  <si>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</si>
  <si>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</si>
  <si>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</si>
  <si>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</si>
  <si>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</si>
  <si>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</si>
  <si>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</si>
  <si>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</si>
  <si>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</si>
  <si>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</si>
  <si>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</si>
  <si>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</si>
  <si>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</si>
  <si>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</si>
  <si>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</si>
  <si>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</si>
  <si>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</si>
  <si>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</si>
  <si>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</si>
  <si>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</si>
  <si>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</si>
  <si>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</si>
  <si>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</si>
  <si>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</si>
  <si>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</si>
  <si>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</si>
  <si>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</si>
  <si>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</si>
  <si>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</si>
  <si>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</si>
  <si>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</si>
  <si>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</si>
  <si>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</si>
  <si>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</si>
  <si>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</si>
  <si>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</si>
  <si>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</si>
  <si>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</si>
  <si>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</si>
  <si>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</si>
  <si>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</si>
  <si>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</si>
  <si>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</si>
  <si>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</si>
  <si>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</si>
  <si>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</si>
  <si>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</si>
  <si>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</si>
  <si>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</si>
  <si>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</si>
  <si>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</si>
  <si>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</si>
  <si>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</si>
  <si>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</si>
  <si>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</si>
  <si>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</si>
  <si>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</si>
  <si>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</si>
  <si>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</si>
  <si>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</si>
  <si>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</si>
  <si>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</si>
  <si>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</si>
  <si>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</si>
  <si>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</si>
  <si>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</si>
  <si>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</si>
  <si>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</si>
  <si>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</si>
  <si>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</si>
  <si>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</si>
  <si>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</si>
  <si>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</si>
  <si>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</si>
  <si>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</si>
  <si>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</si>
  <si>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</si>
  <si>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</si>
  <si>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</si>
  <si>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</si>
  <si>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</si>
  <si>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</si>
  <si>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</si>
  <si>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</si>
  <si>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</si>
  <si>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</si>
  <si>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</si>
  <si>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</si>
  <si>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</si>
  <si>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</si>
  <si>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</si>
  <si>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</si>
  <si>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</si>
  <si>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</si>
  <si>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</si>
  <si>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</si>
  <si>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</si>
  <si>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</si>
  <si>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</si>
  <si>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</si>
  <si>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</si>
  <si>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</si>
  <si>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</si>
  <si>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</si>
  <si>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</si>
  <si>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</si>
  <si>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</si>
  <si>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</si>
  <si>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</si>
  <si>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</si>
  <si>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</si>
  <si>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</si>
  <si>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</si>
  <si>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</si>
  <si>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</si>
  <si>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</si>
  <si>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</si>
  <si>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</si>
  <si>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</si>
  <si>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</si>
  <si>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</si>
  <si>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</si>
  <si>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</si>
  <si>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</si>
  <si>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</si>
  <si>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</si>
  <si>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</si>
  <si>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</si>
  <si>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</si>
  <si>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</si>
  <si>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</si>
  <si>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</si>
  <si>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</si>
  <si>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</si>
  <si>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</si>
  <si>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</si>
  <si>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</si>
  <si>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</si>
  <si>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</si>
  <si>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</si>
  <si>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</si>
  <si>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</si>
  <si>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</si>
  <si>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</si>
  <si>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</si>
  <si>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</si>
  <si>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</si>
  <si>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</si>
  <si>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</si>
  <si>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</si>
  <si>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</si>
  <si>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</si>
  <si>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</si>
  <si>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</si>
  <si>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</si>
  <si>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</si>
  <si>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</si>
  <si>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</si>
  <si>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</si>
  <si>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</si>
  <si>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</si>
  <si>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</si>
  <si>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</si>
  <si>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</si>
  <si>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</si>
  <si>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</si>
  <si>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</si>
  <si>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</si>
  <si>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</si>
  <si>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</si>
  <si>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</si>
  <si>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</si>
  <si>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</si>
  <si>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</si>
  <si>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</si>
  <si>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</si>
  <si>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</si>
  <si>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</si>
  <si>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</si>
  <si>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</si>
  <si>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</si>
  <si>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</si>
  <si>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</si>
  <si>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</si>
  <si>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</si>
  <si>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</si>
  <si>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</si>
  <si>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</si>
  <si>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</si>
  <si>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</si>
  <si>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</si>
  <si>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</si>
  <si>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</si>
  <si>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</si>
  <si>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</si>
  <si>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</si>
  <si>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</si>
  <si>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</si>
  <si>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</si>
  <si>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</si>
  <si>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</si>
  <si>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</si>
  <si>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</si>
  <si>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</si>
  <si>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</si>
  <si>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</si>
  <si>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</si>
  <si>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</si>
  <si>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</si>
  <si>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</si>
  <si>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</si>
  <si>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</si>
  <si>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</si>
  <si>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</si>
  <si>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</si>
  <si>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</si>
  <si>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</si>
  <si>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</si>
  <si>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</si>
  <si>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</si>
  <si>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</si>
  <si>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</si>
  <si>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</si>
  <si>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</si>
  <si>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</si>
  <si>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</si>
  <si>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</si>
  <si>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</si>
  <si>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</si>
  <si>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</si>
  <si>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</si>
  <si>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</si>
  <si>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</si>
  <si>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</si>
  <si>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</si>
  <si>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</si>
  <si>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</si>
  <si>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</si>
  <si>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</si>
  <si>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</si>
  <si>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</si>
  <si>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</si>
  <si>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</si>
  <si>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</si>
  <si>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</si>
  <si>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</si>
  <si>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</si>
  <si>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</si>
  <si>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</si>
  <si>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</si>
  <si>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</si>
  <si>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</si>
  <si>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</si>
  <si>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</si>
  <si>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</si>
  <si>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</si>
  <si>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</si>
  <si>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</si>
  <si>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</si>
  <si>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</si>
  <si>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</si>
  <si>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</si>
  <si>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</si>
  <si>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</si>
  <si>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</si>
  <si>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</si>
  <si>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</si>
  <si>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</si>
  <si>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</si>
  <si>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</si>
  <si>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</si>
  <si>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</si>
  <si>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</si>
  <si>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</si>
  <si>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</si>
  <si>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</si>
  <si>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</si>
  <si>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</si>
  <si>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</si>
  <si>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</si>
  <si>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</si>
  <si>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</si>
  <si>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</si>
  <si>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</si>
  <si>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</si>
  <si>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</si>
  <si>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</si>
  <si>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</si>
  <si>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</si>
  <si>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</si>
  <si>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</si>
  <si>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</si>
  <si>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</si>
  <si>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</si>
  <si>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</si>
  <si>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</si>
  <si>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</si>
  <si>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</si>
  <si>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</si>
  <si>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</si>
  <si>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</si>
  <si>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</si>
  <si>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</si>
  <si>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</si>
  <si>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</si>
  <si>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</si>
  <si>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</si>
  <si>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</si>
  <si>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</si>
  <si>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</si>
  <si>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</si>
  <si>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</si>
  <si>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</si>
  <si>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</si>
  <si>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</si>
  <si>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</si>
  <si>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</si>
  <si>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</si>
  <si>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</si>
  <si>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</si>
  <si>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</si>
  <si>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</si>
  <si>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</si>
  <si>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</si>
  <si>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</si>
  <si>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</si>
  <si>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</si>
  <si>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</si>
  <si>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</si>
  <si>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</si>
  <si>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</si>
  <si>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</si>
  <si>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</si>
  <si>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</si>
  <si>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</si>
  <si>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</si>
  <si>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</si>
  <si>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</si>
  <si>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</si>
  <si>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</si>
  <si>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</si>
  <si>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</si>
  <si>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</si>
  <si>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</si>
  <si>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</si>
  <si>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</si>
  <si>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</si>
  <si>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</si>
  <si>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</si>
  <si>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</si>
  <si>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</si>
  <si>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</si>
  <si>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</si>
  <si>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</si>
  <si>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</si>
  <si>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</si>
  <si>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</si>
  <si>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</si>
  <si>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</si>
  <si>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</si>
  <si>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</si>
  <si>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</si>
  <si>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</si>
  <si>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</si>
  <si>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</si>
  <si>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</si>
  <si>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</si>
  <si>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</si>
  <si>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</si>
  <si>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</si>
  <si>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</si>
  <si>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</si>
  <si>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</si>
  <si>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</si>
  <si>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</si>
  <si>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</si>
  <si>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</si>
  <si>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</si>
  <si>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</si>
  <si>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</si>
  <si>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</si>
  <si>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</si>
  <si>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</si>
  <si>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</si>
  <si>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</si>
  <si>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</si>
  <si>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</si>
  <si>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</si>
  <si>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</si>
  <si>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</si>
  <si>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</si>
  <si>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</si>
  <si>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</si>
  <si>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</si>
  <si>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</si>
  <si>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</si>
  <si>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</si>
  <si>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</si>
  <si>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</si>
  <si>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</si>
  <si>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</si>
  <si>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</si>
  <si>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</si>
  <si>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</si>
  <si>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</si>
  <si>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</si>
  <si>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</si>
  <si>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</si>
  <si>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</si>
  <si>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</si>
  <si>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</si>
  <si>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</si>
  <si>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</si>
  <si>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</si>
  <si>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</si>
  <si>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</si>
  <si>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</si>
  <si>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</si>
  <si>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</si>
  <si>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</si>
  <si>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</si>
  <si>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</si>
  <si>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</si>
  <si>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</si>
  <si>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</si>
  <si>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</si>
  <si>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</si>
  <si>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</si>
  <si>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</si>
  <si>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</si>
  <si>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</si>
  <si>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</si>
  <si>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</si>
  <si>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</si>
  <si>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</si>
  <si>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</si>
  <si>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</si>
  <si>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</si>
  <si>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</si>
  <si>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</si>
  <si>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</si>
  <si>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</si>
  <si>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</si>
  <si>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</si>
  <si>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</si>
  <si>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</si>
  <si>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</si>
  <si>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</si>
  <si>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</si>
  <si>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</si>
  <si>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</si>
  <si>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</si>
  <si>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</si>
  <si>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</si>
  <si>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</si>
  <si>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</si>
  <si>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</si>
  <si>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</si>
  <si>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</si>
  <si>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</si>
  <si>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</si>
  <si>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</si>
  <si>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</si>
  <si>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</si>
  <si>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</si>
  <si>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</si>
  <si>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</si>
  <si>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</si>
  <si>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</si>
  <si>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</si>
  <si>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</si>
  <si>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</si>
  <si>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</si>
  <si>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</si>
  <si>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</si>
  <si>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</si>
  <si>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</si>
  <si>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</si>
  <si>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</si>
  <si>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</si>
  <si>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</si>
  <si>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</si>
  <si>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</si>
  <si>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</si>
  <si>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</si>
  <si>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</si>
  <si>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</si>
  <si>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</si>
  <si>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</si>
  <si>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</si>
  <si>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</si>
  <si>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</si>
  <si>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</si>
  <si>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</si>
  <si>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</si>
  <si>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</si>
  <si>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</si>
  <si>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</si>
  <si>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</si>
  <si>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</si>
  <si>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</si>
  <si>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</si>
  <si>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</si>
  <si>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</si>
  <si>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</si>
  <si>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</si>
  <si>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</si>
  <si>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</si>
  <si>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</si>
  <si>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</si>
  <si>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</si>
  <si>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</si>
  <si>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</si>
  <si>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</si>
  <si>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</si>
  <si>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</si>
  <si>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</si>
  <si>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</si>
  <si>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</si>
  <si>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</si>
  <si>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</si>
  <si>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</si>
  <si>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</si>
  <si>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</si>
  <si>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</si>
  <si>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</si>
  <si>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</si>
  <si>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</si>
  <si>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</si>
  <si>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</si>
  <si>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</si>
  <si>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</si>
  <si>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</si>
  <si>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</si>
  <si>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</si>
  <si>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</si>
  <si>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</si>
  <si>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</si>
  <si>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</si>
  <si>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</si>
  <si>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</si>
  <si>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</si>
  <si>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</si>
  <si>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</si>
  <si>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</si>
  <si>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</si>
  <si>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</si>
  <si>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</si>
  <si>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</si>
  <si>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</si>
  <si>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</si>
  <si>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</si>
  <si>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</si>
  <si>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</si>
  <si>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</si>
  <si>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</si>
  <si>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</si>
  <si>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</si>
  <si>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</si>
  <si>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</si>
  <si>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</si>
  <si>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</si>
  <si>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</si>
  <si>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</si>
  <si>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</si>
  <si>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</si>
  <si>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</si>
  <si>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</si>
  <si>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</si>
  <si>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</si>
  <si>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</si>
  <si>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</si>
  <si>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</si>
  <si>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</si>
  <si>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</si>
  <si>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</si>
  <si>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</si>
  <si>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</si>
  <si>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</si>
  <si>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</si>
  <si>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</si>
  <si>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</si>
  <si>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</si>
  <si>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</si>
  <si>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</si>
  <si>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</si>
  <si>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</si>
  <si>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</si>
  <si>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</si>
  <si>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</si>
  <si>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</si>
  <si>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</si>
  <si>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</si>
  <si>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</si>
  <si>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</si>
  <si>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</si>
  <si>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</si>
  <si>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</si>
  <si>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</si>
  <si>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</si>
  <si>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</si>
  <si>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</si>
  <si>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</si>
  <si>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</si>
  <si>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</si>
  <si>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</si>
  <si>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</si>
  <si>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</si>
  <si>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</si>
  <si>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</si>
  <si>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</si>
  <si>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</si>
  <si>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</si>
  <si>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</si>
  <si>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</si>
  <si>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</si>
  <si>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</si>
  <si>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</si>
  <si>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</si>
  <si>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</si>
  <si>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</si>
  <si>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</si>
  <si>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</si>
  <si>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</si>
  <si>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</si>
  <si>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</si>
  <si>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</si>
  <si>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</si>
  <si>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</si>
  <si>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</si>
  <si>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</si>
  <si>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</si>
  <si>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</si>
  <si>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</si>
  <si>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</si>
  <si>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</si>
  <si>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</si>
  <si>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</si>
  <si>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</si>
  <si>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</si>
  <si>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</si>
  <si>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</si>
  <si>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</si>
  <si>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</si>
  <si>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</si>
  <si>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</si>
  <si>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</si>
  <si>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</si>
  <si>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</si>
  <si>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</si>
  <si>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</si>
  <si>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</si>
  <si>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</si>
  <si>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</si>
  <si>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</si>
  <si>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</si>
  <si>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</si>
  <si>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</si>
  <si>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</si>
  <si>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</si>
  <si>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</si>
  <si>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</si>
  <si>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</si>
  <si>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</si>
  <si>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</si>
  <si>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</si>
  <si>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</si>
  <si>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</si>
  <si>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</si>
  <si>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</si>
  <si>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</si>
  <si>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</si>
  <si>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</si>
  <si>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</si>
  <si>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</si>
  <si>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</si>
  <si>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</si>
  <si>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</si>
  <si>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</si>
  <si>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</si>
  <si>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</si>
  <si>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</si>
  <si>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</si>
  <si>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</si>
  <si>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</si>
  <si>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</si>
  <si>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</si>
  <si>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</si>
  <si>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</si>
  <si>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</si>
  <si>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</si>
  <si>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</si>
  <si>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</si>
  <si>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</si>
  <si>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</si>
  <si>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</si>
  <si>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</si>
  <si>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</si>
  <si>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</si>
  <si>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</si>
  <si>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</si>
  <si>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</si>
  <si>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</si>
  <si>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</si>
  <si>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</si>
  <si>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</si>
  <si>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</si>
  <si>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</si>
  <si>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</si>
  <si>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</si>
  <si>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</si>
  <si>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</si>
  <si>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</si>
  <si>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</si>
  <si>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</si>
  <si>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</si>
  <si>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</si>
  <si>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</si>
  <si>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</si>
  <si>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</si>
  <si>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</si>
  <si>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</si>
  <si>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</si>
  <si>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</si>
  <si>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</si>
  <si>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</si>
  <si>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</si>
  <si>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</si>
  <si>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</si>
  <si>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</si>
  <si>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</si>
  <si>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</si>
  <si>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</si>
  <si>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</si>
  <si>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</si>
  <si>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</si>
  <si>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</si>
  <si>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</si>
  <si>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</si>
  <si>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</si>
  <si>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</si>
  <si>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</si>
  <si>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</si>
  <si>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</si>
  <si>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</si>
  <si>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</si>
  <si>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</si>
  <si>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</si>
  <si>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</si>
  <si>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</si>
  <si>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</si>
  <si>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</si>
  <si>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</si>
  <si>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</si>
  <si>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</si>
  <si>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</si>
  <si>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</si>
  <si>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</si>
  <si>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</si>
  <si>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</si>
  <si>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</si>
  <si>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</si>
  <si>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</si>
  <si>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</si>
  <si>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</si>
  <si>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</si>
  <si>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</si>
  <si>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</si>
  <si>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</si>
  <si>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</si>
  <si>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</si>
  <si>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</si>
  <si>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</si>
  <si>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</si>
  <si>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</si>
  <si>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</si>
  <si>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</si>
  <si>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</si>
  <si>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</si>
  <si>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</si>
  <si>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</si>
  <si>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</si>
  <si>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</si>
  <si>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</si>
  <si>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</si>
  <si>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</si>
  <si>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</si>
  <si>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</si>
  <si>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</si>
  <si>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</si>
  <si>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</si>
  <si>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</si>
  <si>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</si>
  <si>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</si>
  <si>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</si>
  <si>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</si>
  <si>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</si>
  <si>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</si>
  <si>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</si>
  <si>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</si>
  <si>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</si>
  <si>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</si>
  <si>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</si>
  <si>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</si>
  <si>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</si>
  <si>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</si>
  <si>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</si>
  <si>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</si>
  <si>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</si>
  <si>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</si>
  <si>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</si>
  <si>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</si>
  <si>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</si>
  <si>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</si>
  <si>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</si>
  <si>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</si>
  <si>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</si>
  <si>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</si>
  <si>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</si>
  <si>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</si>
  <si>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</si>
  <si>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</si>
  <si>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</si>
  <si>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</si>
  <si>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</si>
  <si>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</si>
  <si>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</si>
  <si>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</si>
  <si>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</si>
  <si>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</si>
  <si>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</si>
  <si>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</si>
  <si>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</si>
  <si>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</si>
  <si>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</si>
  <si>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</si>
  <si>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</si>
  <si>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</si>
  <si>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</si>
  <si>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</si>
  <si>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</si>
  <si>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</si>
  <si>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</si>
  <si>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</si>
  <si>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</si>
  <si>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</si>
  <si>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</si>
  <si>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</si>
  <si>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</si>
  <si>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</si>
  <si>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</si>
  <si>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</si>
  <si>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</si>
  <si>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</si>
  <si>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</si>
  <si>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</si>
  <si>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</si>
  <si>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</si>
  <si>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</si>
  <si>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</si>
  <si>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</si>
  <si>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</si>
  <si>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</si>
  <si>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</si>
  <si>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</si>
  <si>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</si>
  <si>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</si>
  <si>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</si>
  <si>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</si>
  <si>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</si>
  <si>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</si>
  <si>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</si>
  <si>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</si>
  <si>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</si>
  <si>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</si>
  <si>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</si>
  <si>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</si>
  <si>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</si>
  <si>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</si>
  <si>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</si>
  <si>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</si>
  <si>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</si>
  <si>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</si>
  <si>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</si>
  <si>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</si>
  <si>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</si>
  <si>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</si>
  <si>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</si>
  <si>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</si>
  <si>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</si>
  <si>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</si>
  <si>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</si>
  <si>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</si>
  <si>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</si>
  <si>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</si>
  <si>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</si>
  <si>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</si>
  <si>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</si>
  <si>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</si>
  <si>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</si>
  <si>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</si>
  <si>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</si>
  <si>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</si>
  <si>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</si>
  <si>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</si>
  <si>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</si>
  <si>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</si>
  <si>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</si>
  <si>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</si>
  <si>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</si>
  <si>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</si>
  <si>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</si>
  <si>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</si>
  <si>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</si>
  <si>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</si>
  <si>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</si>
  <si>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</si>
  <si>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</si>
  <si>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</si>
  <si>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</si>
  <si>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</si>
  <si>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</si>
  <si>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</si>
  <si>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</si>
  <si>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</si>
  <si>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</si>
  <si>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</si>
  <si>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</si>
  <si>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</si>
  <si>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</si>
  <si>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</si>
  <si>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</si>
  <si>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</si>
  <si>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</si>
  <si>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</si>
  <si>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</si>
  <si>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</si>
  <si>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</si>
  <si>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</si>
  <si>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</si>
  <si>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</si>
  <si>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</si>
  <si>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</si>
  <si>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</si>
  <si>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</si>
  <si>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</si>
  <si>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</si>
  <si>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</si>
  <si>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</si>
  <si>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</si>
  <si>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</si>
  <si>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</si>
  <si>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</si>
  <si>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</si>
  <si>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</si>
  <si>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</si>
  <si>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</si>
  <si>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</si>
  <si>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</si>
  <si>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</si>
  <si>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</si>
  <si>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</si>
  <si>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</si>
  <si>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</si>
  <si>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</si>
  <si>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</si>
  <si>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</si>
  <si>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</si>
  <si>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</si>
  <si>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</si>
  <si>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</si>
  <si>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</si>
  <si>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</si>
  <si>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</si>
  <si>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</si>
  <si>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</si>
  <si>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</si>
  <si>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</si>
  <si>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</si>
  <si>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</si>
  <si>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</si>
  <si>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</si>
  <si>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</si>
  <si>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</si>
  <si>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</si>
  <si>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</si>
  <si>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</si>
  <si>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</si>
  <si>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</si>
  <si>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</si>
  <si>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</si>
  <si>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</si>
  <si>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</si>
  <si>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</si>
  <si>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</si>
  <si>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</si>
  <si>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</si>
  <si>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</si>
  <si>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</si>
  <si>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</si>
  <si>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</si>
  <si>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</si>
  <si>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</si>
  <si>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</si>
  <si>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</si>
  <si>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</si>
  <si>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</si>
  <si>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</si>
  <si>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</si>
  <si>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</si>
  <si>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</si>
  <si>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</si>
  <si>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</si>
  <si>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</si>
  <si>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</si>
  <si>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</si>
  <si>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</si>
  <si>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</si>
  <si>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</si>
  <si>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</si>
  <si>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</si>
  <si>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</si>
  <si>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</si>
  <si>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</si>
  <si>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</si>
  <si>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</si>
  <si>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</si>
  <si>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</si>
  <si>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</si>
  <si>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</si>
  <si>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</si>
  <si>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</si>
  <si>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</si>
  <si>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</si>
  <si>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</si>
  <si>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</si>
  <si>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</si>
  <si>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</si>
  <si>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</si>
  <si>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</si>
  <si>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</si>
  <si>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</si>
  <si>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</si>
  <si>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</si>
  <si>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</si>
  <si>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</si>
  <si>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</si>
  <si>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</si>
  <si>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</si>
  <si>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</si>
  <si>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</si>
  <si>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</si>
  <si>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</si>
  <si>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</si>
  <si>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</si>
  <si>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</si>
  <si>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</si>
  <si>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</si>
  <si>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</si>
  <si>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</si>
  <si>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</si>
  <si>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</si>
  <si>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</si>
  <si>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</si>
  <si>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</si>
  <si>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</si>
  <si>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</si>
  <si>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</si>
  <si>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</si>
  <si>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</si>
  <si>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</si>
  <si>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</si>
  <si>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</si>
  <si>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</si>
  <si>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</si>
  <si>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</si>
  <si>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</si>
  <si>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</si>
  <si>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</si>
  <si>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</si>
  <si>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</si>
  <si>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</si>
  <si>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</si>
  <si>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</si>
  <si>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</si>
  <si>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</si>
  <si>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</si>
  <si>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</si>
  <si>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</si>
  <si>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</si>
  <si>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</si>
  <si>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</si>
  <si>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</si>
  <si>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</si>
  <si>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</si>
  <si>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</si>
  <si>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</si>
  <si>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</si>
  <si>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</si>
  <si>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</si>
  <si>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</si>
  <si>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</si>
  <si>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</si>
  <si>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</si>
  <si>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</si>
  <si>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</si>
  <si>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</si>
  <si>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</si>
  <si>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</si>
  <si>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</si>
  <si>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</si>
  <si>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</si>
  <si>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</si>
  <si>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</si>
  <si>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</si>
  <si>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</si>
  <si>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</si>
  <si>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</si>
  <si>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</si>
  <si>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</si>
  <si>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</si>
  <si>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</si>
  <si>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</si>
  <si>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</si>
  <si>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</si>
  <si>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</si>
  <si>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</si>
  <si>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</si>
  <si>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</si>
  <si>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</si>
  <si>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</si>
  <si>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</si>
  <si>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</si>
  <si>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</si>
  <si>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</si>
  <si>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</si>
  <si>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</si>
  <si>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</si>
  <si>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</si>
  <si>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</si>
  <si>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</si>
  <si>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</si>
  <si>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</si>
  <si>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</si>
  <si>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</si>
  <si>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</si>
  <si>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</si>
  <si>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</si>
  <si>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</si>
  <si>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</si>
  <si>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</si>
  <si>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</si>
  <si>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</si>
  <si>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</si>
  <si>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</si>
  <si>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</si>
  <si>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</si>
  <si>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</si>
  <si>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</si>
  <si>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</si>
  <si>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</si>
  <si>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</si>
  <si>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</si>
  <si>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</si>
  <si>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</si>
  <si>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</si>
  <si>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</si>
  <si>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</si>
  <si>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</si>
  <si>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</si>
  <si>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</si>
  <si>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</si>
  <si>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</si>
  <si>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</si>
  <si>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</si>
  <si>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</si>
  <si>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</si>
  <si>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</si>
  <si>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</si>
  <si>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</si>
  <si>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</si>
  <si>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</si>
  <si>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</si>
  <si>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</si>
  <si>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</si>
  <si>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</si>
  <si>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</si>
  <si>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</si>
  <si>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</si>
  <si>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</si>
  <si>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</si>
  <si>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</si>
  <si>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</si>
  <si>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</si>
  <si>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</si>
  <si>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</si>
  <si>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</si>
  <si>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</si>
  <si>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</si>
  <si>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</si>
  <si>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</si>
  <si>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</si>
  <si>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</si>
  <si>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</si>
  <si>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</si>
  <si>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</si>
  <si>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</si>
  <si>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</si>
  <si>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</si>
  <si>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</si>
  <si>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</si>
  <si>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</si>
  <si>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</si>
  <si>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</si>
  <si>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</si>
  <si>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</si>
  <si>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</si>
  <si>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</si>
  <si>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</si>
  <si>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</si>
  <si>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</si>
  <si>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</si>
  <si>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</si>
  <si>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</si>
  <si>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</si>
  <si>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</si>
  <si>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</si>
  <si>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</si>
  <si>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</si>
  <si>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</si>
  <si>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</si>
  <si>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</si>
  <si>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</si>
  <si>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</si>
  <si>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</si>
  <si>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</si>
  <si>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</si>
  <si>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</si>
  <si>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</si>
  <si>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</si>
  <si>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</si>
  <si>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</si>
  <si>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</si>
  <si>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</si>
  <si>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</si>
  <si>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</si>
  <si>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</si>
  <si>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</si>
  <si>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</si>
  <si>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</si>
  <si>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</si>
  <si>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</si>
  <si>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</si>
  <si>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</si>
  <si>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</si>
  <si>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</si>
  <si>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</si>
  <si>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</si>
  <si>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</si>
  <si>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</si>
  <si>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</si>
  <si>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</si>
  <si>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</si>
  <si>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</si>
  <si>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</si>
  <si>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</si>
  <si>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</si>
  <si>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</si>
  <si>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</si>
  <si>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</si>
  <si>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</si>
  <si>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</si>
  <si>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</si>
  <si>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</si>
  <si>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</si>
  <si>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</si>
  <si>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</si>
  <si>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</si>
  <si>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</si>
  <si>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</si>
  <si>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</si>
  <si>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</si>
  <si>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</si>
  <si>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</si>
  <si>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</si>
  <si>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</si>
  <si>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</si>
  <si>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</si>
  <si>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</si>
  <si>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</si>
  <si>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</si>
  <si>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</si>
  <si>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</si>
  <si>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</si>
  <si>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</si>
  <si>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</si>
  <si>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</si>
  <si>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</si>
  <si>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</si>
  <si>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</si>
  <si>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</si>
  <si>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</si>
  <si>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</si>
  <si>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</si>
  <si>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</si>
  <si>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</si>
  <si>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</si>
  <si>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</si>
  <si>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</si>
  <si>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</si>
  <si>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</si>
  <si>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</si>
  <si>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</si>
  <si>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</si>
  <si>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</si>
  <si>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</si>
  <si>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</si>
  <si>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</si>
  <si>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</si>
  <si>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</si>
  <si>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</si>
  <si>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</si>
  <si>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</si>
  <si>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</si>
  <si>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</si>
  <si>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</si>
  <si>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</si>
  <si>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</si>
  <si>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</si>
  <si>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</si>
  <si>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</si>
  <si>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</si>
  <si>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</si>
  <si>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</si>
  <si>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</si>
  <si>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</si>
  <si>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</si>
  <si>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</si>
  <si>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</si>
  <si>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</si>
  <si>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</si>
  <si>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</si>
  <si>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</si>
  <si>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</si>
  <si>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</si>
  <si>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</si>
  <si>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</si>
  <si>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</si>
  <si>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</si>
  <si>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</si>
  <si>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</si>
  <si>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</si>
  <si>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</si>
  <si>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</si>
  <si>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</si>
  <si>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</si>
  <si>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</si>
  <si>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</si>
  <si>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</si>
  <si>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</si>
  <si>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</si>
  <si>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</si>
  <si>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</si>
  <si>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</si>
  <si>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</si>
  <si>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</si>
  <si>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</si>
  <si>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</si>
  <si>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</si>
  <si>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</si>
  <si>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</si>
  <si>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</si>
  <si>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</si>
  <si>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</si>
  <si>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</si>
  <si>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</si>
  <si>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</si>
  <si>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</si>
  <si>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</si>
  <si>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</si>
  <si>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</si>
  <si>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</si>
  <si>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</si>
  <si>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</si>
  <si>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</si>
  <si>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</si>
  <si>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</si>
  <si>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</si>
  <si>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</si>
  <si>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</si>
  <si>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</si>
  <si>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</si>
  <si>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</si>
  <si>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</si>
  <si>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</si>
  <si>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</si>
  <si>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</si>
  <si>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</si>
  <si>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</si>
  <si>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</si>
  <si>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</si>
  <si>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</si>
  <si>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</si>
  <si>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</si>
  <si>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</si>
  <si>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</si>
  <si>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</si>
  <si>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</si>
  <si>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</si>
  <si>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</si>
  <si>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</si>
  <si>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</si>
  <si>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</si>
  <si>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</si>
  <si>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</si>
  <si>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</si>
  <si>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</si>
  <si>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</si>
  <si>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</si>
  <si>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</si>
  <si>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</si>
  <si>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</si>
  <si>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</si>
  <si>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</si>
  <si>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</si>
  <si>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</si>
  <si>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</si>
  <si>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</si>
  <si>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</si>
  <si>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</si>
  <si>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</si>
  <si>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</si>
  <si>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</si>
  <si>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</si>
  <si>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</si>
  <si>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</si>
  <si>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</si>
  <si>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</si>
  <si>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</si>
  <si>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</si>
  <si>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</si>
  <si>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</si>
  <si>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</si>
  <si>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</si>
  <si>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</si>
  <si>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</si>
  <si>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</si>
  <si>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</si>
  <si>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</si>
  <si>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</si>
  <si>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</si>
  <si>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</si>
  <si>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</si>
  <si>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</si>
  <si>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</si>
  <si>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</si>
  <si>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</si>
  <si>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</si>
  <si>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</si>
  <si>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</si>
  <si>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</si>
  <si>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</si>
  <si>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</si>
  <si>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</si>
  <si>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</si>
  <si>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</si>
  <si>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</si>
  <si>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</si>
  <si>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</si>
  <si>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</si>
  <si>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</si>
  <si>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</si>
  <si>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</si>
  <si>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</si>
  <si>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</si>
  <si>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</si>
  <si>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</si>
  <si>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</si>
  <si>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</si>
  <si>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</si>
  <si>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</si>
  <si>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</si>
  <si>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</si>
  <si>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</si>
  <si>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</si>
  <si>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</si>
  <si>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</si>
  <si>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</si>
  <si>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</si>
  <si>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</si>
  <si>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</si>
  <si>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</si>
  <si>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</si>
  <si>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</si>
  <si>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</si>
  <si>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</si>
  <si>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</si>
  <si>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</si>
  <si>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</si>
  <si>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</si>
  <si>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</si>
  <si>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</si>
  <si>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</si>
  <si>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</si>
  <si>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</si>
  <si>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</si>
  <si>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</si>
  <si>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</si>
  <si>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</si>
  <si>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</si>
  <si>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</si>
  <si>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</si>
  <si>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</si>
  <si>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</si>
  <si>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</si>
  <si>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</si>
  <si>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</si>
  <si>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</si>
  <si>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</si>
  <si>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</si>
  <si>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</si>
  <si>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</si>
  <si>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</si>
  <si>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</si>
  <si>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</si>
  <si>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</si>
  <si>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</si>
  <si>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</si>
  <si>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</si>
  <si>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</si>
  <si>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</si>
  <si>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</si>
  <si>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</si>
  <si>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</si>
  <si>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</si>
  <si>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</si>
  <si>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</si>
  <si>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</si>
  <si>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</si>
  <si>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</si>
  <si>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</si>
  <si>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</si>
  <si>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</si>
  <si>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</si>
  <si>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</si>
  <si>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</si>
  <si>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</si>
  <si>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</si>
  <si>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</si>
  <si>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</si>
  <si>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</si>
  <si>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</si>
  <si>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</si>
  <si>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</si>
  <si>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</si>
  <si>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</si>
  <si>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</si>
  <si>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</si>
  <si>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</si>
  <si>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</si>
  <si>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</si>
  <si>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</si>
  <si>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</si>
  <si>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</si>
  <si>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</si>
  <si>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</si>
  <si>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</si>
  <si>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</si>
  <si>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</si>
  <si>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</si>
  <si>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</si>
  <si>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</si>
  <si>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</si>
  <si>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</si>
  <si>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</si>
  <si>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</si>
  <si>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</si>
  <si>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</si>
  <si>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</si>
  <si>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</si>
  <si>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</si>
  <si>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</si>
  <si>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</si>
  <si>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</si>
  <si>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</si>
  <si>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</si>
  <si>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</si>
  <si>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</si>
  <si>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</si>
  <si>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</si>
  <si>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</si>
  <si>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</si>
  <si>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</si>
  <si>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</si>
  <si>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</si>
  <si>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</si>
  <si>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</si>
  <si>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</si>
  <si>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</si>
  <si>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</si>
  <si>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</si>
  <si>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</si>
  <si>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</si>
  <si>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</si>
  <si>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</si>
  <si>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</si>
  <si>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</si>
  <si>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</si>
  <si>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</si>
  <si>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</si>
  <si>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</si>
  <si>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</si>
  <si>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</si>
  <si>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</si>
  <si>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</si>
  <si>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</si>
  <si>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</si>
  <si>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</si>
  <si>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</si>
  <si>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</si>
  <si>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</si>
  <si>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</si>
  <si>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</si>
  <si>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</si>
  <si>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</si>
  <si>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</si>
  <si>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</si>
  <si>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</si>
  <si>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</si>
  <si>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</si>
  <si>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</si>
  <si>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</si>
  <si>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</si>
  <si>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</si>
  <si>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</si>
  <si>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</si>
  <si>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</si>
  <si>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</si>
  <si>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</si>
  <si>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</si>
  <si>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</si>
  <si>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</si>
  <si>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</si>
  <si>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</si>
  <si>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</si>
  <si>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</si>
  <si>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</si>
  <si>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</si>
  <si>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</si>
  <si>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</si>
  <si>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</si>
  <si>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</si>
  <si>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</si>
  <si>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</si>
  <si>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</si>
  <si>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</si>
  <si>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</si>
  <si>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</si>
  <si>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</si>
  <si>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</si>
  <si>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</si>
  <si>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</si>
  <si>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</si>
  <si>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</si>
  <si>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</si>
  <si>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</si>
  <si>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</si>
  <si>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</si>
  <si>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</si>
  <si>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</si>
  <si>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</si>
  <si>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</si>
  <si>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</si>
  <si>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</si>
  <si>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</si>
  <si>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</si>
  <si>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</si>
  <si>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</si>
  <si>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</si>
  <si>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</si>
  <si>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</si>
  <si>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</si>
  <si>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</si>
  <si>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</si>
  <si>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</si>
  <si>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</si>
  <si>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</si>
  <si>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</si>
  <si>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</si>
  <si>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</si>
  <si>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</si>
  <si>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</si>
  <si>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</si>
  <si>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</si>
  <si>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</si>
  <si>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</si>
  <si>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</si>
  <si>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</si>
  <si>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</si>
  <si>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</si>
  <si>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</si>
  <si>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</si>
  <si>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</si>
  <si>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</si>
  <si>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</si>
  <si>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</si>
  <si>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</si>
  <si>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</si>
  <si>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</si>
  <si>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</si>
  <si>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</si>
  <si>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</si>
  <si>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</si>
  <si>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</si>
  <si>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</si>
  <si>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</si>
  <si>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</si>
  <si>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</si>
  <si>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</si>
  <si>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</si>
  <si>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</si>
  <si>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</si>
  <si>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</si>
  <si>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</si>
  <si>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</si>
  <si>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</si>
  <si>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</si>
  <si>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</si>
  <si>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</si>
  <si>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</si>
  <si>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</si>
  <si>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</si>
  <si>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</si>
  <si>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</si>
  <si>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</si>
  <si>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</si>
  <si>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</si>
  <si>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</si>
  <si>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</si>
  <si>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</si>
  <si>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</si>
  <si>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</si>
  <si>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</si>
  <si>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</si>
  <si>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</si>
  <si>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</si>
  <si>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</si>
  <si>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</si>
  <si>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</si>
  <si>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</si>
  <si>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</si>
  <si>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</si>
  <si>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</si>
  <si>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</si>
  <si>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</si>
  <si>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</si>
  <si>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</si>
  <si>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</si>
  <si>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</si>
  <si>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</si>
  <si>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</si>
  <si>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</si>
  <si>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</si>
  <si>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</si>
  <si>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</si>
  <si>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</si>
  <si>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</si>
  <si>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</si>
  <si>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</si>
  <si>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</si>
  <si>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</si>
  <si>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</si>
  <si>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</si>
  <si>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</si>
  <si>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</si>
  <si>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</si>
  <si>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</si>
  <si>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</si>
  <si>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</si>
  <si>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</si>
  <si>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</si>
  <si>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</si>
  <si>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</si>
  <si>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</si>
  <si>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</si>
  <si>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</si>
  <si>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</si>
  <si>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</si>
  <si>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</si>
  <si>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</si>
  <si>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</si>
  <si>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</si>
  <si>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</si>
  <si>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</si>
  <si>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</si>
  <si>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</si>
  <si>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</si>
  <si>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</si>
  <si>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</si>
  <si>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</si>
  <si>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</si>
  <si>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</si>
  <si>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</si>
  <si>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</si>
  <si>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</si>
  <si>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</si>
  <si>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</si>
  <si>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</si>
  <si>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</si>
  <si>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</si>
  <si>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</si>
  <si>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</si>
  <si>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</si>
  <si>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</si>
  <si>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</si>
  <si>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</si>
  <si>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</si>
  <si>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</si>
  <si>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</si>
  <si>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</si>
  <si>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</si>
  <si>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</si>
  <si>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</si>
  <si>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</si>
  <si>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</si>
  <si>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</si>
  <si>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</si>
  <si>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</si>
  <si>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</si>
  <si>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</si>
  <si>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</si>
  <si>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</si>
  <si>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</si>
  <si>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</si>
  <si>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</si>
  <si>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</si>
  <si>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</si>
  <si>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</si>
  <si>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</si>
  <si>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</si>
  <si>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</si>
  <si>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</si>
  <si>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</si>
  <si>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</si>
  <si>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</si>
  <si>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</si>
  <si>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</si>
  <si>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</si>
  <si>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</si>
  <si>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</si>
  <si>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</si>
  <si>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</si>
  <si>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</si>
  <si>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</si>
  <si>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</si>
  <si>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</si>
  <si>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</si>
  <si>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</si>
  <si>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</si>
  <si>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</si>
  <si>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</si>
  <si>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</si>
  <si>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</si>
  <si>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</si>
  <si>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</si>
  <si>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</si>
  <si>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</si>
  <si>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</si>
  <si>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</si>
  <si>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</si>
  <si>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</si>
  <si>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</si>
  <si>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</si>
  <si>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</si>
  <si>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</si>
  <si>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</si>
  <si>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</si>
  <si>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</si>
  <si>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</si>
  <si>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</si>
  <si>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</si>
  <si>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</si>
  <si>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</si>
  <si>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</si>
  <si>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</si>
  <si>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</si>
  <si>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</si>
  <si>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</si>
  <si>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</si>
  <si>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</si>
  <si>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</si>
  <si>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</si>
  <si>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</si>
  <si>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</si>
  <si>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</si>
  <si>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</si>
  <si>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</si>
  <si>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</si>
  <si>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</si>
  <si>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</si>
  <si>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</si>
  <si>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</si>
  <si>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</si>
  <si>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</si>
  <si>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</si>
  <si>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</si>
  <si>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</si>
  <si>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</si>
  <si>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</si>
  <si>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</si>
  <si>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</si>
  <si>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</si>
  <si>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</si>
  <si>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</si>
  <si>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</si>
  <si>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</si>
  <si>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</si>
  <si>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</si>
  <si>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</si>
  <si>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</si>
  <si>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</si>
  <si>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</si>
  <si>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</si>
  <si>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</si>
  <si>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</si>
  <si>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</si>
  <si>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</si>
  <si>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</si>
  <si>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</si>
  <si>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</si>
  <si>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</si>
  <si>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</si>
  <si>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</si>
  <si>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</si>
  <si>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</si>
  <si>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</si>
  <si>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</si>
  <si>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</si>
  <si>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</si>
  <si>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</si>
  <si>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</si>
  <si>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</si>
  <si>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</si>
  <si>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</si>
  <si>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</si>
  <si>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</si>
  <si>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</si>
  <si>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</si>
  <si>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</si>
  <si>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</si>
  <si>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</si>
  <si>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</si>
  <si>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</si>
  <si>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</si>
  <si>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</si>
  <si>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</si>
  <si>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</si>
  <si>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</si>
  <si>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</si>
  <si>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</si>
  <si>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</si>
  <si>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</si>
  <si>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</si>
  <si>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</si>
  <si>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</si>
  <si>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</si>
  <si>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</si>
  <si>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</si>
  <si>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</si>
  <si>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</si>
  <si>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</si>
  <si>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</si>
  <si>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</si>
  <si>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</si>
  <si>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</si>
  <si>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</si>
  <si>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</si>
  <si>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</si>
  <si>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</si>
  <si>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</si>
  <si>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</si>
  <si>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</si>
  <si>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</si>
  <si>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</si>
  <si>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</si>
  <si>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</si>
  <si>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</si>
  <si>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</si>
  <si>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</si>
  <si>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</si>
  <si>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</si>
  <si>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</si>
  <si>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</si>
  <si>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</si>
  <si>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</si>
  <si>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</si>
  <si>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</si>
  <si>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</si>
  <si>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</si>
  <si>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</si>
  <si>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</si>
  <si>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</si>
  <si>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</si>
  <si>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</si>
  <si>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</si>
  <si>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</si>
  <si>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</si>
  <si>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</si>
  <si>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</si>
  <si>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</si>
  <si>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</si>
  <si>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</si>
  <si>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</si>
  <si>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</si>
  <si>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</si>
  <si>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</si>
  <si>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</si>
  <si>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</si>
  <si>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</si>
  <si>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</si>
  <si>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</si>
  <si>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</si>
  <si>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</si>
  <si>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</si>
  <si>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</si>
  <si>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</si>
  <si>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</si>
  <si>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</si>
  <si>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</si>
  <si>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</si>
  <si>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</si>
  <si>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</si>
  <si>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</si>
  <si>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</si>
  <si>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</si>
  <si>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</si>
  <si>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</si>
  <si>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</si>
  <si>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</si>
  <si>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</si>
  <si>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</si>
  <si>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</si>
  <si>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</si>
  <si>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</si>
  <si>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</si>
  <si>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</si>
  <si>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</si>
  <si>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</si>
  <si>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</si>
  <si>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</si>
  <si>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</si>
  <si>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</si>
  <si>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</si>
  <si>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</si>
  <si>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</si>
  <si>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</si>
  <si>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</si>
  <si>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</si>
  <si>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</si>
  <si>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</si>
  <si>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</si>
  <si>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</si>
  <si>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</si>
  <si>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</si>
  <si>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</si>
  <si>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</si>
  <si>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</si>
  <si>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</si>
  <si>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</si>
  <si>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</si>
  <si>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</si>
  <si>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</si>
  <si>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</si>
  <si>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</si>
  <si>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</si>
  <si>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</si>
  <si>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</si>
  <si>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</si>
  <si>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</si>
  <si>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</si>
  <si>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</si>
  <si>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</si>
  <si>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</si>
  <si>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</si>
  <si>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</si>
  <si>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</si>
  <si>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</si>
  <si>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</si>
  <si>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</si>
  <si>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</si>
  <si>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</si>
  <si>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</si>
  <si>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</si>
  <si>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</si>
  <si>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</si>
  <si>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</si>
  <si>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</si>
  <si>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</si>
  <si>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</si>
  <si>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</si>
  <si>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</si>
  <si>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</si>
  <si>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</si>
  <si>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</si>
  <si>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</si>
  <si>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</si>
  <si>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</si>
  <si>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</si>
  <si>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</si>
  <si>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</si>
  <si>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</si>
  <si>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</si>
  <si>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</si>
  <si>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</si>
  <si>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</si>
  <si>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</si>
  <si>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</si>
  <si>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</si>
  <si>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</si>
  <si>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</si>
  <si>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</si>
  <si>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</si>
  <si>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</si>
  <si>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</si>
  <si>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</si>
  <si>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</si>
  <si>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</si>
  <si>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</si>
  <si>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</si>
  <si>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</si>
  <si>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</si>
  <si>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</si>
  <si>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</si>
  <si>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</si>
  <si>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</si>
  <si>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</si>
  <si>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</si>
  <si>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</si>
  <si>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</si>
  <si>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</si>
  <si>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</si>
  <si>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</si>
  <si>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</si>
  <si>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</si>
  <si>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</si>
  <si>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</si>
  <si>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</si>
  <si>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</si>
  <si>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</si>
  <si>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</si>
  <si>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</si>
  <si>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</si>
  <si>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</si>
  <si>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</si>
  <si>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</si>
  <si>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</si>
  <si>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</si>
  <si>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</si>
  <si>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</si>
  <si>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</si>
  <si>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</si>
  <si>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</si>
  <si>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</si>
  <si>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</si>
  <si>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</si>
  <si>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</si>
  <si>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</si>
  <si>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</si>
  <si>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</si>
  <si>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</si>
  <si>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</si>
  <si>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</si>
  <si>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</si>
  <si>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</si>
  <si>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</si>
  <si>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</si>
  <si>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</si>
  <si>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</si>
  <si>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</si>
  <si>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</si>
  <si>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</si>
  <si>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</si>
  <si>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</si>
  <si>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</si>
  <si>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</si>
  <si>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</si>
  <si>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</si>
  <si>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</si>
  <si>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</si>
  <si>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</si>
  <si>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</si>
  <si>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</si>
  <si>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</si>
  <si>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</si>
  <si>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</si>
  <si>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</si>
  <si>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</si>
  <si>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</si>
  <si>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</si>
  <si>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</si>
  <si>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</si>
  <si>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</si>
  <si>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</si>
  <si>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</si>
  <si>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</si>
  <si>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</si>
  <si>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</si>
  <si>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</si>
  <si>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</si>
  <si>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</si>
  <si>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</si>
  <si>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</si>
  <si>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</si>
  <si>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</si>
  <si>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</si>
  <si>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</si>
  <si>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</si>
  <si>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</si>
  <si>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</si>
  <si>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</si>
  <si>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</si>
  <si>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</si>
  <si>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</si>
  <si>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</si>
  <si>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</si>
  <si>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</si>
  <si>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</si>
  <si>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</si>
  <si>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</si>
  <si>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</si>
  <si>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</si>
  <si>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</si>
  <si>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</si>
  <si>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</si>
  <si>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</si>
  <si>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</si>
  <si>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</si>
  <si>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</si>
  <si>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</si>
  <si>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</si>
  <si>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</si>
  <si>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</si>
  <si>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</si>
  <si>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</si>
  <si>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</si>
  <si>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</si>
  <si>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</si>
  <si>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</si>
  <si>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</si>
  <si>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</si>
  <si>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</si>
  <si>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</si>
  <si>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</si>
  <si>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</si>
  <si>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</si>
  <si>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</si>
  <si>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</si>
  <si>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</si>
  <si>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</si>
  <si>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</si>
  <si>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</si>
  <si>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</si>
  <si>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</si>
  <si>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</si>
  <si>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</si>
  <si>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</si>
  <si>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</si>
  <si>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</si>
  <si>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</si>
  <si>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</si>
  <si>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</si>
  <si>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</si>
  <si>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</si>
  <si>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</si>
  <si>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</si>
  <si>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</si>
  <si>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</si>
  <si>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</si>
  <si>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</si>
  <si>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</si>
  <si>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</si>
  <si>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</si>
  <si>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</si>
  <si>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</si>
  <si>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</si>
  <si>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</si>
  <si>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</si>
  <si>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</si>
  <si>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</si>
  <si>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</si>
  <si>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</si>
  <si>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</si>
  <si>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</si>
  <si>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</si>
  <si>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</si>
  <si>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</si>
  <si>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</si>
  <si>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</si>
  <si>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</si>
  <si>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</si>
  <si>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</si>
  <si>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</si>
  <si>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</si>
  <si>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</si>
  <si>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</si>
  <si>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</si>
  <si>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</si>
  <si>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</si>
  <si>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</si>
  <si>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</si>
  <si>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</si>
  <si>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</si>
  <si>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</si>
  <si>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</si>
  <si>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</si>
  <si>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</si>
  <si>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</si>
  <si>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</si>
  <si>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</si>
  <si>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</si>
  <si>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</si>
  <si>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</si>
  <si>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</si>
  <si>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</si>
  <si>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</si>
  <si>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</si>
  <si>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</si>
  <si>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</si>
  <si>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</si>
  <si>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</si>
  <si>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</si>
  <si>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</si>
  <si>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</si>
  <si>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</si>
  <si>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</si>
  <si>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</si>
  <si>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</si>
  <si>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</si>
  <si>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</si>
  <si>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</si>
  <si>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</si>
  <si>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</si>
  <si>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</si>
  <si>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</si>
  <si>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</si>
  <si>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</si>
  <si>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</si>
  <si>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</si>
  <si>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</si>
  <si>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</si>
  <si>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</si>
  <si>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</si>
  <si>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</si>
  <si>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</si>
  <si>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</si>
  <si>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</si>
  <si>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</si>
  <si>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</si>
  <si>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</si>
  <si>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</si>
  <si>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</si>
  <si>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</si>
  <si>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</si>
  <si>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</si>
  <si>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</si>
  <si>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</si>
  <si>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</si>
  <si>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</si>
  <si>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</si>
  <si>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</si>
  <si>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</si>
  <si>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</si>
  <si>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</si>
  <si>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</si>
  <si>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</si>
  <si>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</si>
  <si>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</si>
  <si>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</si>
  <si>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</si>
  <si>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</si>
  <si>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</si>
  <si>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</si>
  <si>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</si>
  <si>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</si>
  <si>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</si>
  <si>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</si>
  <si>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</si>
  <si>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</si>
  <si>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</si>
  <si>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</si>
  <si>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</si>
  <si>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</si>
  <si>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</si>
  <si>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</si>
  <si>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</si>
  <si>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</si>
  <si>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</si>
  <si>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</si>
  <si>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</si>
  <si>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</si>
  <si>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</si>
  <si>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</si>
  <si>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</si>
  <si>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</si>
  <si>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</si>
  <si>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</si>
  <si>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</si>
  <si>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</si>
  <si>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</si>
  <si>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</si>
  <si>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</si>
  <si>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</si>
  <si>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</si>
  <si>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</si>
  <si>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</si>
  <si>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</si>
  <si>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</si>
  <si>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</si>
  <si>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</si>
  <si>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</si>
  <si>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</si>
  <si>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</si>
  <si>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</si>
  <si>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</si>
  <si>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</si>
  <si>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</si>
  <si>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</si>
  <si>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</si>
  <si>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</si>
  <si>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</si>
  <si>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</si>
  <si>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</si>
  <si>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</si>
  <si>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</si>
  <si>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</si>
  <si>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</si>
  <si>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</si>
  <si>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</si>
  <si>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</si>
  <si>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</si>
  <si>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</si>
  <si>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</si>
  <si>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</si>
  <si>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</si>
  <si>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</si>
  <si>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</si>
  <si>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</si>
  <si>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</si>
  <si>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</si>
  <si>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</si>
  <si>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</si>
  <si>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</si>
  <si>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</si>
  <si>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</si>
  <si>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</si>
  <si>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</si>
  <si>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</si>
  <si>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</si>
  <si>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</si>
  <si>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</si>
  <si>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</si>
  <si>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</si>
  <si>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</si>
  <si>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</si>
  <si>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</si>
  <si>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</si>
  <si>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</si>
  <si>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</si>
  <si>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</si>
  <si>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</si>
  <si>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</si>
  <si>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</si>
  <si>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</si>
  <si>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</si>
  <si>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</si>
  <si>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</si>
  <si>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</si>
  <si>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</si>
  <si>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</si>
  <si>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</si>
  <si>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</si>
  <si>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</si>
  <si>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</si>
  <si>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</si>
  <si>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</si>
  <si>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</si>
  <si>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</si>
  <si>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</si>
  <si>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</si>
  <si>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</si>
  <si>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</si>
  <si>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</si>
  <si>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</si>
  <si>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</si>
  <si>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</si>
  <si>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</si>
  <si>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</si>
  <si>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</si>
  <si>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</si>
  <si>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</si>
  <si>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</si>
  <si>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</si>
  <si>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</si>
  <si>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</si>
  <si>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</si>
  <si>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</si>
  <si>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</si>
  <si>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</si>
  <si>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</si>
  <si>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</si>
  <si>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</si>
  <si>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</si>
  <si>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</si>
  <si>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</si>
  <si>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</si>
  <si>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</si>
  <si>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</si>
  <si>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</si>
  <si>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</si>
  <si>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</si>
  <si>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</si>
  <si>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</si>
  <si>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</si>
  <si>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</si>
  <si>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</si>
  <si>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</si>
  <si>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</si>
  <si>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</si>
  <si>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</si>
  <si>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</si>
  <si>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</si>
  <si>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</si>
  <si>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</si>
  <si>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</si>
  <si>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</si>
  <si>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</si>
  <si>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</si>
  <si>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</si>
  <si>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</si>
  <si>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</si>
  <si>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</si>
  <si>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</si>
  <si>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</si>
  <si>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</si>
  <si>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</si>
  <si>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</si>
  <si>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</si>
  <si>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</si>
  <si>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</si>
  <si>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</si>
  <si>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</si>
  <si>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</si>
  <si>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</si>
  <si>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</si>
  <si>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</si>
  <si>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</si>
  <si>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</si>
  <si>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</si>
  <si>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</si>
  <si>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</si>
  <si>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</si>
  <si>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</si>
  <si>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</si>
  <si>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</si>
  <si>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</si>
  <si>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</si>
  <si>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</si>
  <si>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</si>
  <si>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</si>
  <si>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</si>
  <si>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</si>
  <si>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</si>
  <si>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</si>
  <si>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</si>
  <si>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</si>
  <si>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</si>
  <si>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</si>
  <si>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</si>
  <si>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</si>
  <si>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</si>
  <si>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</si>
  <si>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</si>
  <si>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</si>
  <si>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</si>
  <si>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</si>
  <si>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</si>
  <si>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</si>
  <si>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</si>
  <si>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</si>
  <si>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</si>
  <si>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</si>
  <si>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</si>
  <si>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</si>
  <si>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</si>
  <si>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</si>
  <si>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</si>
  <si>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</si>
  <si>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</si>
  <si>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</si>
  <si>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</si>
  <si>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</si>
  <si>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</si>
  <si>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</si>
  <si>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</si>
  <si>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</si>
  <si>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</si>
  <si>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</si>
  <si>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</si>
  <si>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</si>
  <si>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</si>
  <si>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</si>
  <si>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</si>
  <si>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</si>
  <si>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</si>
  <si>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</si>
  <si>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</si>
  <si>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</si>
  <si>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</si>
  <si>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</si>
  <si>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</si>
  <si>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</si>
  <si>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</si>
  <si>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</si>
  <si>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</si>
  <si>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</si>
  <si>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</si>
  <si>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</si>
  <si>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</si>
  <si>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</si>
  <si>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</si>
  <si>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</si>
  <si>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</si>
  <si>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</si>
  <si>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</si>
  <si>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</si>
  <si>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</si>
  <si>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</si>
  <si>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</si>
  <si>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</si>
  <si>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</si>
  <si>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</si>
  <si>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</si>
  <si>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</si>
  <si>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</si>
  <si>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</si>
  <si>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</si>
  <si>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</si>
  <si>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</si>
  <si>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</si>
  <si>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</si>
  <si>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</si>
  <si>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</si>
  <si>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</si>
  <si>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</si>
  <si>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</si>
  <si>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</si>
  <si>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</si>
  <si>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</si>
  <si>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</si>
  <si>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</si>
  <si>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</si>
  <si>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</si>
  <si>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</si>
  <si>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</si>
  <si>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</si>
  <si>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</si>
  <si>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</si>
  <si>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</si>
  <si>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</si>
  <si>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</si>
  <si>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</si>
  <si>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</si>
  <si>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</si>
  <si>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</si>
  <si>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</si>
  <si>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</si>
  <si>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</si>
  <si>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</si>
  <si>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</si>
  <si>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</si>
  <si>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</si>
  <si>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</si>
  <si>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</si>
  <si>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</si>
  <si>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</si>
  <si>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</si>
  <si>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</si>
  <si>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</si>
  <si>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</si>
  <si>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</si>
  <si>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</si>
  <si>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</si>
  <si>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</si>
  <si>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</si>
  <si>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</si>
  <si>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</si>
  <si>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</si>
  <si>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</si>
  <si>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</si>
  <si>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</si>
  <si>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</si>
  <si>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</si>
  <si>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</si>
  <si>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</si>
  <si>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</si>
  <si>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</si>
  <si>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</si>
  <si>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</si>
  <si>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</si>
  <si>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</si>
  <si>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</si>
  <si>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</si>
  <si>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</si>
  <si>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</si>
  <si>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</si>
  <si>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</si>
  <si>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</si>
  <si>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</si>
  <si>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</si>
  <si>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</si>
  <si>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</si>
  <si>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</si>
  <si>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</si>
  <si>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</si>
  <si>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</si>
  <si>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</si>
  <si>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</si>
  <si>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</si>
  <si>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</si>
  <si>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</si>
  <si>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</si>
  <si>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</si>
  <si>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</si>
  <si>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</si>
  <si>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</si>
  <si>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</si>
  <si>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</si>
  <si>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</si>
  <si>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</si>
  <si>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</si>
  <si>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</si>
  <si>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</si>
  <si>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</si>
  <si>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</si>
  <si>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</si>
  <si>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</si>
  <si>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</si>
  <si>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</si>
  <si>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</si>
  <si>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</si>
  <si>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</si>
  <si>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</si>
  <si>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</si>
  <si>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</si>
  <si>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</si>
  <si>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</si>
  <si>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</si>
  <si>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</si>
  <si>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</si>
  <si>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</si>
  <si>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</si>
  <si>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</si>
  <si>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</si>
  <si>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</si>
  <si>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</si>
  <si>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</si>
  <si>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</si>
  <si>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</si>
  <si>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</si>
  <si>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</si>
  <si>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</si>
  <si>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</si>
  <si>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</si>
  <si>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</si>
  <si>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</si>
  <si>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</si>
  <si>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</si>
  <si>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</si>
  <si>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</si>
  <si>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</si>
  <si>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</si>
  <si>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</si>
  <si>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</si>
  <si>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</si>
  <si>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</si>
  <si>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</si>
  <si>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</si>
  <si>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</si>
  <si>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</si>
  <si>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</si>
  <si>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</si>
  <si>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</si>
  <si>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</si>
  <si>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</si>
  <si>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</si>
  <si>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</si>
  <si>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</si>
  <si>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</si>
  <si>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</si>
  <si>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</si>
  <si>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</si>
  <si>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</si>
  <si>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</si>
  <si>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</si>
  <si>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</si>
  <si>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</si>
  <si>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</si>
  <si>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</si>
  <si>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</si>
  <si>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</si>
  <si>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</si>
  <si>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</si>
  <si>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</si>
  <si>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</si>
  <si>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</si>
  <si>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</si>
  <si>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</si>
  <si>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</si>
  <si>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</si>
  <si>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</si>
  <si>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</si>
  <si>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</si>
  <si>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</si>
  <si>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</si>
  <si>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</si>
  <si>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</si>
  <si>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</si>
  <si>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</si>
  <si>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</si>
  <si>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</si>
  <si>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</si>
  <si>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</si>
  <si>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</si>
  <si>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</si>
  <si>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</si>
  <si>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</si>
  <si>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</si>
  <si>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</si>
  <si>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</si>
  <si>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</si>
  <si>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</si>
  <si>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</si>
  <si>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</si>
  <si>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</si>
  <si>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</si>
  <si>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</si>
  <si>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</si>
  <si>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</si>
  <si>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</si>
  <si>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</si>
  <si>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</si>
  <si>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</si>
  <si>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</si>
  <si>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</si>
  <si>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</si>
  <si>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</si>
  <si>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</si>
  <si>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</si>
  <si>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</si>
  <si>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</si>
  <si>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</si>
  <si>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</si>
  <si>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</si>
  <si>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</si>
  <si>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</si>
  <si>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</si>
  <si>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</si>
  <si>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</si>
  <si>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</si>
  <si>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</si>
  <si>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</si>
  <si>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</si>
  <si>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</si>
  <si>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</si>
  <si>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</si>
  <si>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</si>
  <si>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</si>
  <si>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</si>
  <si>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</si>
  <si>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</si>
  <si>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</si>
  <si>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</si>
  <si>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</si>
  <si>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</si>
  <si>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</si>
  <si>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</si>
  <si>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</si>
  <si>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</si>
  <si>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</si>
  <si>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</si>
  <si>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</si>
  <si>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</si>
  <si>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</si>
  <si>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</si>
  <si>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</si>
  <si>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</si>
  <si>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</si>
  <si>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</si>
  <si>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</si>
  <si>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</si>
  <si>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</si>
  <si>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</si>
  <si>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</si>
  <si>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</si>
  <si>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</si>
  <si>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</si>
  <si>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</si>
  <si>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</si>
  <si>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</si>
  <si>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</si>
  <si>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</si>
  <si>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</si>
  <si>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</si>
  <si>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</si>
  <si>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</si>
  <si>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</si>
  <si>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</si>
  <si>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</si>
  <si>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</si>
  <si>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</si>
  <si>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</si>
  <si>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</si>
  <si>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</si>
  <si>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</si>
  <si>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</si>
  <si>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</si>
  <si>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</si>
  <si>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</si>
  <si>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</si>
  <si>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</si>
  <si>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</si>
  <si>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</si>
  <si>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</si>
  <si>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</si>
  <si>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</si>
  <si>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</si>
  <si>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</si>
  <si>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</si>
  <si>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</si>
  <si>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</si>
  <si>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</si>
  <si>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</si>
  <si>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</si>
  <si>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</si>
  <si>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</si>
  <si>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</si>
  <si>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</si>
  <si>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</si>
  <si>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</si>
  <si>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</si>
  <si>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</si>
  <si>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</si>
  <si>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</si>
  <si>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</si>
  <si>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</si>
  <si>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</si>
  <si>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</si>
  <si>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</si>
  <si>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</si>
  <si>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</si>
  <si>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</si>
  <si>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</si>
  <si>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</si>
  <si>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</si>
  <si>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</si>
  <si>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</si>
  <si>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</si>
  <si>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</si>
  <si>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</si>
  <si>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</si>
  <si>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</si>
  <si>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</si>
  <si>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</si>
  <si>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</si>
  <si>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</si>
  <si>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</si>
  <si>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</si>
  <si>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</si>
  <si>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</si>
  <si>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</si>
  <si>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</si>
  <si>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</si>
  <si>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</si>
  <si>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</si>
  <si>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</si>
  <si>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</si>
  <si>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</si>
  <si>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</si>
  <si>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</si>
  <si>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</si>
  <si>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</si>
  <si>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</si>
  <si>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</si>
  <si>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</si>
  <si>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</si>
  <si>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</si>
  <si>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</si>
  <si>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</si>
  <si>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</si>
  <si>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</si>
  <si>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</si>
  <si>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</si>
  <si>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</si>
  <si>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</si>
  <si>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</si>
  <si>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</si>
  <si>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</si>
  <si>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</si>
  <si>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</si>
  <si>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</si>
  <si>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</si>
  <si>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</si>
  <si>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</si>
  <si>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</si>
  <si>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</si>
  <si>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</si>
  <si>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</si>
  <si>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</si>
  <si>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</si>
  <si>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</si>
  <si>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</si>
  <si>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</si>
  <si>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</si>
  <si>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</si>
  <si>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</si>
  <si>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</si>
  <si>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</si>
  <si>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</si>
  <si>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</si>
  <si>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</si>
  <si>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</si>
  <si>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</si>
  <si>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</si>
  <si>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</si>
  <si>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</si>
  <si>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</si>
  <si>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</si>
  <si>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</si>
  <si>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</si>
  <si>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</si>
  <si>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</si>
  <si>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</si>
  <si>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</si>
  <si>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</si>
  <si>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</si>
  <si>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</si>
  <si>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</si>
  <si>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</si>
  <si>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</si>
  <si>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</si>
  <si>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</si>
  <si>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</si>
  <si>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</si>
  <si>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</si>
  <si>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</si>
  <si>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</si>
  <si>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</si>
  <si>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</si>
  <si>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</si>
  <si>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</si>
  <si>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</si>
  <si>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</si>
  <si>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</si>
  <si>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</si>
  <si>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</si>
  <si>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</si>
  <si>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</si>
  <si>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</si>
  <si>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</si>
  <si>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</si>
  <si>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</si>
  <si>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</si>
  <si>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</si>
  <si>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</si>
  <si>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</si>
  <si>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</si>
  <si>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</si>
  <si>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</si>
  <si>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</si>
  <si>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</si>
  <si>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</si>
  <si>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</si>
  <si>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</si>
  <si>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</si>
  <si>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</si>
  <si>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</si>
  <si>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</si>
  <si>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</si>
  <si>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</si>
  <si>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</si>
  <si>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</si>
  <si>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</si>
  <si>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</si>
  <si>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</si>
  <si>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</si>
  <si>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</si>
  <si>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</si>
  <si>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</si>
  <si>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</si>
  <si>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</si>
  <si>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</si>
  <si>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</si>
  <si>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</si>
  <si>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</si>
  <si>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</si>
  <si>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</si>
  <si>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</si>
  <si>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</si>
  <si>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</si>
  <si>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</si>
  <si>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</si>
  <si>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</si>
  <si>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</si>
  <si>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</si>
  <si>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</si>
  <si>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</si>
  <si>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</si>
  <si>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</si>
  <si>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</si>
  <si>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</si>
  <si>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</si>
  <si>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</si>
  <si>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</si>
  <si>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</si>
  <si>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</si>
  <si>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</si>
  <si>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</si>
  <si>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</si>
  <si>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</si>
  <si>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</si>
  <si>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</si>
  <si>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</si>
  <si>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</si>
  <si>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</si>
  <si>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</si>
  <si>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</si>
  <si>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</si>
  <si>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</si>
  <si>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</si>
  <si>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</si>
  <si>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</si>
  <si>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</si>
  <si>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</si>
  <si>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</si>
  <si>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</si>
  <si>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</si>
  <si>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</si>
  <si>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</si>
  <si>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</si>
  <si>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</si>
  <si>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</si>
  <si>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</si>
  <si>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</si>
  <si>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</si>
  <si>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</si>
  <si>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</si>
  <si>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</si>
  <si>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</si>
  <si>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</si>
  <si>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</si>
  <si>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</si>
  <si>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</si>
  <si>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</si>
  <si>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</si>
  <si>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</si>
  <si>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</si>
  <si>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</si>
  <si>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</si>
  <si>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</si>
  <si>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</si>
  <si>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</si>
  <si>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</si>
  <si>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</si>
  <si>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</si>
  <si>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</si>
  <si>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</si>
  <si>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</si>
  <si>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</si>
  <si>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</si>
  <si>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</si>
  <si>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</si>
  <si>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</si>
  <si>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</si>
  <si>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</si>
  <si>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</si>
  <si>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</si>
  <si>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</si>
  <si>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</si>
  <si>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</si>
  <si>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</si>
  <si>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</si>
  <si>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</si>
  <si>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</si>
  <si>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</si>
  <si>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</si>
  <si>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</si>
  <si>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</si>
  <si>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</si>
  <si>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</si>
  <si>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</si>
  <si>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</si>
  <si>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</si>
  <si>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</si>
  <si>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</si>
  <si>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</si>
  <si>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</si>
  <si>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</si>
  <si>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</si>
  <si>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</si>
  <si>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</si>
  <si>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</si>
  <si>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</si>
  <si>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</si>
  <si>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</si>
  <si>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</si>
  <si>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</si>
  <si>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</si>
  <si>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</si>
  <si>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</si>
  <si>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</si>
  <si>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</si>
  <si>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</si>
  <si>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</si>
  <si>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</si>
  <si>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</si>
  <si>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</si>
  <si>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</si>
  <si>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</si>
  <si>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</si>
  <si>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</si>
  <si>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</si>
  <si>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</si>
  <si>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</si>
  <si>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</si>
  <si>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</si>
  <si>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</si>
  <si>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</si>
  <si>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</si>
  <si>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</si>
  <si>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</si>
  <si>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</si>
  <si>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</si>
  <si>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</si>
  <si>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</si>
  <si>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</si>
  <si>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</si>
  <si>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</si>
  <si>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</si>
  <si>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</si>
  <si>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</si>
  <si>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</si>
  <si>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</si>
  <si>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</si>
  <si>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</si>
  <si>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</si>
  <si>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</si>
  <si>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</si>
  <si>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</si>
  <si>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</si>
  <si>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</si>
  <si>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</si>
  <si>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</si>
  <si>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</si>
  <si>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</si>
  <si>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</si>
  <si>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</si>
  <si>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</si>
  <si>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</si>
  <si>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</si>
  <si>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</si>
  <si>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</si>
  <si>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</si>
  <si>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</si>
  <si>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</si>
  <si>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</si>
  <si>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</si>
  <si>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</si>
  <si>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</si>
  <si>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</si>
  <si>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</si>
  <si>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</si>
  <si>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</si>
  <si>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</si>
  <si>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</si>
  <si>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</si>
  <si>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</si>
  <si>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</si>
  <si>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</si>
  <si>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</si>
  <si>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</si>
  <si>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</si>
  <si>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</si>
  <si>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</si>
  <si>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</si>
  <si>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</si>
  <si>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</si>
  <si>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</si>
  <si>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</si>
  <si>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</si>
  <si>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</si>
  <si>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</si>
  <si>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</si>
  <si>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</si>
  <si>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</si>
  <si>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</si>
  <si>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</si>
  <si>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</si>
  <si>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</si>
  <si>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</si>
  <si>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</si>
  <si>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</si>
  <si>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</si>
  <si>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</si>
  <si>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</si>
  <si>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</si>
  <si>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</si>
  <si>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</si>
  <si>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</si>
  <si>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</si>
  <si>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</si>
  <si>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</si>
  <si>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</si>
  <si>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</si>
  <si>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</si>
  <si>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</si>
  <si>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</si>
  <si>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</si>
  <si>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</si>
  <si>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</si>
  <si>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</si>
  <si>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</si>
  <si>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</si>
  <si>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</si>
  <si>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</si>
  <si>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</si>
  <si>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</si>
  <si>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</si>
  <si>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</si>
  <si>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</si>
  <si>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</si>
  <si>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</si>
  <si>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</si>
  <si>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</si>
  <si>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</si>
  <si>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</si>
  <si>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</si>
  <si>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</si>
  <si>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</si>
  <si>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</si>
  <si>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</si>
  <si>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</si>
  <si>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</si>
  <si>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</si>
  <si>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</si>
  <si>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</si>
  <si>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</si>
  <si>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</si>
  <si>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</si>
  <si>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</si>
  <si>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</si>
  <si>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</si>
  <si>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</si>
  <si>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</si>
  <si>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</si>
  <si>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</si>
  <si>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</si>
  <si>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</si>
  <si>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</si>
  <si>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</si>
  <si>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</si>
  <si>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</si>
  <si>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</si>
  <si>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</si>
  <si>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</si>
  <si>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</si>
  <si>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</si>
  <si>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</si>
  <si>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</si>
  <si>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</si>
  <si>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</si>
  <si>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</si>
  <si>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</si>
  <si>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</si>
  <si>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</si>
  <si>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</si>
  <si>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</si>
  <si>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</si>
  <si>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</si>
  <si>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</si>
  <si>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</si>
  <si>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</si>
  <si>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</si>
  <si>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</si>
  <si>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</si>
  <si>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</si>
  <si>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</si>
  <si>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</si>
  <si>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</si>
  <si>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</si>
  <si>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</si>
  <si>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</si>
  <si>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</si>
  <si>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</si>
  <si>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</si>
  <si>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</si>
  <si>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</si>
  <si>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</si>
  <si>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</si>
  <si>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</si>
  <si>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</si>
  <si>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</si>
  <si>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</si>
  <si>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</si>
  <si>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</si>
  <si>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</si>
  <si>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</si>
  <si>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</si>
  <si>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</si>
  <si>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</si>
  <si>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</si>
  <si>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</si>
  <si>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</si>
  <si>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</si>
  <si>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</si>
  <si>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</si>
  <si>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</si>
  <si>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</si>
  <si>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</si>
  <si>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</si>
  <si>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</si>
  <si>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</si>
  <si>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</si>
  <si>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</si>
  <si>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</si>
  <si>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</si>
  <si>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</si>
  <si>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</si>
  <si>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</si>
  <si>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</si>
  <si>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</si>
  <si>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</si>
  <si>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</si>
  <si>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</si>
  <si>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</si>
  <si>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</si>
  <si>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</si>
  <si>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</si>
  <si>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</si>
  <si>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</si>
  <si>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</si>
  <si>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</si>
  <si>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</si>
  <si>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</si>
  <si>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</si>
  <si>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</si>
  <si>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</si>
  <si>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</si>
  <si>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</si>
  <si>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</si>
  <si>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</si>
  <si>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</si>
  <si>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</si>
  <si>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</si>
  <si>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</si>
  <si>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</si>
  <si>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</si>
  <si>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</si>
  <si>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</si>
  <si>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</si>
  <si>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</si>
  <si>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</si>
  <si>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</si>
  <si>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</si>
  <si>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</si>
  <si>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</si>
  <si>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</si>
  <si>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</si>
  <si>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</si>
  <si>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</si>
  <si>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</si>
  <si>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</si>
  <si>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</si>
  <si>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</si>
  <si>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</si>
  <si>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</si>
  <si>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</si>
  <si>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</si>
  <si>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</si>
  <si>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</si>
  <si>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</si>
  <si>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</si>
  <si>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</si>
  <si>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</si>
  <si>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</si>
  <si>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</si>
  <si>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</si>
  <si>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</si>
  <si>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</si>
  <si>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</si>
  <si>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</si>
  <si>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</si>
  <si>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</si>
  <si>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</si>
  <si>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</si>
  <si>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</si>
  <si>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</si>
  <si>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</si>
  <si>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</si>
  <si>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</si>
  <si>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</si>
  <si>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</si>
  <si>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</si>
  <si>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</si>
  <si>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</si>
  <si>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</si>
  <si>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</si>
  <si>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</si>
  <si>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</si>
  <si>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</si>
  <si>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</si>
  <si>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</si>
  <si>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</si>
  <si>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</si>
  <si>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</si>
  <si>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</si>
  <si>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</si>
  <si>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</si>
  <si>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</si>
  <si>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</si>
  <si>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</si>
  <si>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</si>
  <si>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</si>
  <si>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</si>
  <si>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</si>
  <si>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</si>
  <si>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</si>
  <si>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</si>
  <si>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</si>
  <si>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</si>
  <si>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</si>
  <si>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</si>
  <si>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</si>
  <si>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</si>
  <si>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</si>
  <si>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</si>
  <si>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</si>
  <si>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</si>
  <si>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</si>
  <si>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</si>
  <si>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</si>
  <si>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</si>
  <si>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</si>
  <si>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</si>
  <si>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</si>
  <si>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</si>
  <si>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</si>
  <si>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</si>
  <si>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</si>
  <si>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</si>
  <si>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</si>
  <si>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</si>
  <si>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</si>
  <si>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</si>
  <si>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</si>
  <si>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</si>
  <si>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</si>
  <si>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</si>
  <si>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</si>
  <si>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</si>
  <si>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</si>
  <si>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</si>
  <si>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</si>
  <si>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</si>
  <si>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</si>
  <si>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</si>
  <si>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</si>
  <si>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</si>
  <si>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</si>
  <si>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</si>
  <si>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</si>
  <si>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</si>
  <si>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</si>
  <si>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</si>
  <si>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</si>
  <si>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</si>
  <si>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</si>
  <si>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</si>
  <si>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</si>
  <si>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</si>
  <si>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</si>
  <si>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</si>
  <si>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</si>
  <si>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</si>
  <si>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</si>
  <si>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</si>
  <si>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</si>
  <si>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</si>
  <si>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</si>
  <si>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</si>
  <si>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</si>
  <si>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</si>
  <si>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</si>
  <si>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</si>
  <si>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</si>
  <si>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</si>
  <si>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</si>
  <si>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</si>
  <si>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</si>
  <si>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</si>
  <si>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</si>
  <si>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</si>
  <si>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</si>
  <si>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</si>
  <si>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</si>
  <si>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</si>
  <si>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</si>
  <si>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</si>
  <si>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</si>
  <si>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</si>
  <si>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</si>
  <si>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</si>
  <si>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</si>
  <si>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</si>
  <si>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</si>
  <si>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</si>
  <si>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</si>
  <si>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</si>
  <si>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</si>
  <si>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</si>
  <si>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</si>
  <si>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</si>
  <si>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</si>
  <si>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</si>
  <si>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</si>
  <si>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</si>
  <si>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</si>
  <si>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</si>
  <si>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</si>
  <si>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</si>
  <si>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</si>
  <si>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</si>
  <si>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</si>
  <si>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</si>
  <si>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</si>
  <si>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</si>
  <si>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</si>
  <si>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</si>
  <si>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</si>
  <si>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</si>
  <si>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</si>
  <si>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</si>
  <si>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</si>
  <si>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</si>
  <si>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</si>
  <si>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</si>
  <si>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</si>
  <si>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</si>
  <si>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</si>
  <si>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</si>
  <si>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</si>
  <si>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</si>
  <si>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</si>
  <si>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</si>
  <si>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</si>
  <si>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</si>
  <si>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</si>
  <si>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</si>
  <si>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</si>
  <si>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</si>
  <si>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</si>
  <si>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</si>
  <si>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</si>
  <si>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</si>
  <si>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</si>
  <si>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</si>
  <si>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</si>
  <si>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</si>
  <si>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</si>
  <si>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</si>
  <si>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</si>
  <si>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</si>
  <si>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</si>
  <si>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</si>
  <si>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</si>
  <si>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</si>
  <si>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</si>
  <si>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</si>
  <si>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</si>
  <si>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</si>
  <si>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</si>
  <si>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</si>
  <si>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</si>
  <si>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</si>
  <si>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</si>
  <si>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</si>
  <si>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</si>
  <si>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</si>
  <si>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</si>
  <si>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</si>
  <si>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</si>
  <si>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</si>
  <si>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</si>
  <si>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</si>
  <si>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</si>
  <si>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</si>
  <si>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</si>
  <si>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</si>
  <si>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</si>
  <si>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</si>
  <si>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</si>
  <si>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</si>
  <si>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</si>
  <si>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</si>
  <si>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</si>
  <si>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</si>
  <si>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</si>
  <si>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</si>
  <si>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</si>
  <si>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</si>
  <si>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</si>
  <si>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</si>
  <si>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</si>
  <si>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</si>
  <si>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</si>
  <si>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</si>
  <si>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</si>
  <si>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</si>
  <si>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</si>
  <si>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</si>
  <si>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</si>
  <si>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</si>
  <si>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</si>
  <si>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</si>
  <si>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</si>
  <si>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</si>
  <si>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</si>
  <si>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</si>
  <si>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</si>
  <si>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</si>
  <si>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</si>
  <si>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</si>
  <si>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</si>
  <si>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</si>
  <si>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</si>
  <si>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</si>
  <si>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</si>
  <si>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</si>
  <si>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</si>
  <si>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</si>
  <si>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</si>
  <si>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</si>
  <si>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</si>
  <si>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</si>
  <si>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</si>
  <si>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</si>
  <si>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</si>
  <si>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</si>
  <si>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</si>
  <si>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</si>
  <si>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</si>
  <si>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</si>
  <si>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</si>
  <si>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</si>
  <si>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</si>
  <si>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</si>
  <si>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</si>
  <si>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</si>
  <si>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</si>
  <si>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</si>
  <si>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</si>
  <si>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</si>
  <si>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</si>
  <si>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</si>
  <si>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</si>
  <si>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</si>
  <si>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</si>
  <si>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</si>
  <si>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</si>
  <si>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</si>
  <si>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</si>
  <si>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</si>
  <si>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</si>
  <si>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</si>
  <si>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</si>
  <si>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</si>
  <si>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</si>
  <si>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</si>
  <si>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</si>
  <si>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</si>
  <si>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</si>
  <si>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</si>
  <si>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</si>
  <si>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</si>
  <si>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</si>
  <si>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</si>
  <si>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</si>
  <si>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</si>
  <si>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</si>
  <si>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</si>
  <si>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</si>
  <si>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</si>
  <si>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</si>
  <si>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</si>
  <si>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</si>
  <si>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</si>
  <si>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</si>
  <si>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</si>
  <si>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</si>
  <si>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</si>
  <si>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</si>
  <si>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</si>
  <si>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</si>
  <si>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</si>
  <si>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</si>
  <si>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</si>
  <si>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</si>
  <si>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</si>
  <si>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</si>
  <si>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</si>
  <si>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</si>
  <si>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</si>
  <si>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</si>
  <si>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</si>
  <si>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</si>
  <si>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</si>
  <si>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</si>
  <si>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</si>
  <si>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</si>
  <si>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</si>
  <si>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</si>
  <si>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</si>
  <si>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</si>
  <si>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</si>
  <si>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</si>
  <si>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</si>
  <si>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</si>
  <si>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</si>
  <si>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</si>
  <si>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</si>
  <si>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</si>
  <si>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</si>
  <si>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</si>
  <si>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</si>
  <si>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</si>
  <si>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</si>
  <si>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</si>
  <si>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</si>
  <si>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</si>
  <si>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</si>
  <si>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</si>
  <si>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</si>
  <si>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</si>
  <si>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</si>
  <si>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</si>
  <si>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</si>
  <si>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</si>
  <si>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</si>
  <si>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</si>
  <si>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</si>
  <si>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</si>
  <si>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</si>
  <si>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</si>
  <si>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</si>
  <si>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</si>
  <si>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</si>
  <si>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</si>
  <si>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</si>
  <si>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</si>
  <si>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</si>
  <si>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</si>
  <si>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</si>
  <si>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</si>
  <si>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</si>
  <si>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</si>
  <si>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</si>
  <si>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</si>
  <si>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</si>
  <si>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</si>
  <si>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</si>
  <si>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</si>
  <si>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</si>
  <si>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</si>
  <si>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</si>
  <si>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</si>
  <si>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</si>
  <si>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</si>
  <si>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</si>
  <si>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</si>
  <si>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</si>
  <si>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</si>
  <si>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</si>
  <si>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</si>
  <si>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</si>
  <si>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</si>
  <si>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</si>
  <si>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</si>
  <si>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</si>
  <si>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</si>
  <si>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</si>
  <si>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</si>
  <si>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</si>
  <si>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</si>
  <si>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</si>
  <si>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</si>
  <si>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</si>
  <si>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</si>
  <si>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</si>
  <si>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</si>
  <si>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</si>
  <si>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</si>
  <si>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</si>
  <si>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</si>
  <si>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</si>
  <si>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</si>
  <si>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</si>
  <si>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</si>
  <si>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</si>
  <si>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</si>
  <si>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</si>
  <si>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</si>
  <si>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</si>
  <si>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</si>
  <si>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</si>
  <si>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</si>
  <si>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</si>
  <si>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</si>
  <si>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</si>
  <si>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</si>
  <si>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</si>
  <si>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</si>
  <si>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</si>
  <si>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</si>
  <si>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</si>
  <si>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</si>
  <si>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</si>
  <si>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</si>
  <si>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</si>
  <si>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</si>
  <si>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</si>
  <si>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</si>
  <si>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</si>
  <si>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</si>
  <si>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</si>
  <si>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</si>
  <si>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</si>
  <si>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</si>
  <si>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</si>
  <si>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</si>
  <si>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</si>
  <si>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</si>
  <si>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</si>
  <si>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</si>
  <si>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</si>
  <si>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</si>
  <si>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</si>
  <si>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</si>
  <si>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</si>
  <si>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</si>
  <si>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</si>
  <si>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</si>
  <si>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</si>
  <si>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</si>
  <si>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</si>
  <si>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</si>
  <si>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</si>
  <si>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</si>
  <si>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</si>
  <si>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</si>
  <si>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</si>
  <si>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</si>
  <si>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</si>
  <si>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</si>
  <si>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</si>
  <si>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</si>
  <si>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</si>
  <si>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</si>
  <si>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</si>
  <si>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</si>
  <si>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</si>
  <si>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</si>
  <si>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</si>
  <si>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</si>
  <si>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</si>
  <si>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</si>
  <si>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</si>
  <si>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</si>
  <si>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</si>
  <si>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</si>
  <si>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</si>
  <si>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</si>
  <si>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</si>
  <si>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</si>
  <si>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</si>
  <si>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</si>
  <si>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</si>
  <si>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</si>
  <si>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</si>
  <si>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</si>
  <si>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</si>
  <si>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</si>
  <si>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</si>
  <si>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</si>
  <si>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</si>
  <si>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</si>
  <si>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</si>
  <si>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</si>
  <si>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</si>
  <si>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</si>
  <si>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</si>
  <si>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</si>
  <si>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</si>
  <si>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</si>
  <si>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</si>
  <si>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</si>
  <si>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</si>
  <si>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</si>
  <si>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</si>
  <si>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</si>
  <si>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</si>
  <si>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</si>
  <si>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</si>
  <si>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</si>
  <si>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</si>
  <si>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</si>
  <si>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</si>
  <si>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</si>
  <si>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</si>
  <si>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</si>
  <si>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</si>
  <si>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</si>
  <si>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</si>
  <si>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</si>
  <si>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</si>
  <si>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</si>
  <si>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</si>
  <si>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</si>
  <si>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</si>
  <si>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</si>
  <si>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</si>
  <si>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</si>
  <si>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</si>
  <si>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</si>
  <si>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</si>
  <si>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</si>
  <si>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</si>
  <si>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</si>
  <si>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</si>
  <si>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</si>
  <si>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</si>
  <si>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</si>
  <si>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</si>
  <si>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</si>
  <si>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</si>
  <si>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</si>
  <si>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</si>
  <si>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</si>
  <si>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</si>
  <si>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</si>
  <si>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</si>
  <si>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</si>
  <si>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</si>
  <si>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</si>
  <si>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</si>
  <si>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</si>
  <si>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</si>
  <si>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</si>
  <si>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</si>
  <si>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</si>
  <si>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</si>
  <si>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</si>
  <si>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</si>
  <si>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</si>
  <si>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</si>
  <si>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</si>
  <si>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</si>
  <si>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</si>
  <si>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</si>
  <si>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</si>
  <si>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</si>
  <si>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</si>
  <si>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</si>
  <si>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</si>
  <si>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</si>
  <si>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</si>
  <si>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</si>
  <si>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</si>
  <si>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</si>
  <si>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</si>
  <si>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</si>
  <si>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</si>
  <si>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</si>
  <si>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</si>
  <si>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</si>
  <si>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</si>
  <si>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</si>
  <si>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</si>
  <si>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</si>
  <si>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</si>
  <si>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</si>
  <si>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</si>
  <si>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</si>
  <si>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</si>
  <si>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</si>
  <si>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</si>
  <si>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</si>
  <si>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</si>
  <si>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</si>
  <si>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</si>
  <si>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</si>
  <si>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</si>
  <si>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</si>
  <si>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</si>
  <si>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</si>
  <si>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</si>
  <si>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</si>
  <si>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</si>
  <si>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</si>
  <si>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</si>
  <si>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</si>
  <si>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</si>
  <si>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</si>
  <si>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</si>
  <si>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</si>
  <si>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</si>
  <si>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</si>
  <si>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</si>
  <si>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</si>
  <si>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</si>
  <si>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</si>
  <si>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</si>
  <si>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</si>
  <si>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</si>
  <si>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</si>
  <si>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</si>
  <si>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</si>
  <si>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</si>
  <si>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</si>
  <si>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</si>
  <si>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</si>
  <si>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</si>
  <si>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</si>
  <si>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</si>
  <si>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</si>
  <si>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</si>
  <si>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</si>
  <si>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</si>
  <si>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</si>
  <si>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</si>
  <si>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</si>
  <si>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</si>
  <si>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</si>
  <si>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</si>
  <si>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</si>
  <si>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</si>
  <si>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</si>
  <si>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</si>
  <si>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</si>
  <si>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</si>
  <si>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</si>
  <si>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</si>
  <si>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</si>
  <si>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</si>
  <si>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</si>
  <si>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</si>
  <si>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</si>
  <si>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</si>
  <si>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</si>
  <si>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</si>
  <si>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</si>
  <si>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</si>
  <si>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</si>
  <si>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</si>
  <si>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</si>
  <si>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</si>
  <si>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</si>
  <si>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</si>
  <si>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</si>
  <si>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</si>
  <si>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</si>
  <si>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</si>
  <si>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</si>
  <si>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</si>
  <si>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</si>
  <si>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</si>
  <si>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</si>
  <si>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</si>
  <si>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</si>
  <si>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</si>
  <si>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</si>
  <si>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</si>
  <si>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</si>
  <si>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</si>
  <si>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</si>
  <si>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</si>
  <si>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</si>
  <si>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</si>
  <si>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</si>
  <si>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</si>
  <si>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</si>
  <si>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</si>
  <si>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</si>
  <si>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</si>
  <si>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</si>
  <si>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</si>
  <si>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</si>
  <si>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</si>
  <si>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</si>
  <si>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</si>
  <si>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</si>
  <si>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</si>
  <si>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</si>
  <si>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</si>
  <si>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</si>
  <si>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</si>
  <si>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</si>
  <si>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</si>
  <si>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</si>
  <si>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</si>
  <si>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</si>
  <si>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</si>
  <si>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</si>
  <si>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</si>
  <si>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</si>
  <si>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</si>
  <si>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</si>
  <si>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</si>
  <si>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</si>
  <si>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</si>
  <si>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</si>
  <si>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</si>
  <si>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</si>
  <si>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</si>
  <si>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</si>
  <si>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</si>
  <si>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</si>
  <si>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</si>
  <si>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</si>
  <si>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</si>
  <si>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</si>
  <si>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</si>
  <si>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</si>
  <si>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</si>
  <si>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</si>
  <si>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</si>
  <si>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</si>
  <si>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</si>
  <si>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</si>
  <si>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</si>
  <si>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</si>
  <si>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</si>
  <si>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</si>
  <si>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</si>
  <si>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</si>
  <si>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</si>
  <si>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</si>
  <si>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</si>
  <si>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</si>
  <si>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</si>
  <si>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</si>
  <si>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</si>
  <si>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</si>
  <si>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</si>
  <si>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</si>
  <si>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</si>
  <si>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</si>
  <si>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</si>
  <si>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</si>
  <si>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</si>
  <si>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</si>
  <si>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</si>
  <si>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</si>
  <si>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</si>
  <si>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</si>
  <si>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</si>
  <si>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</si>
  <si>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</si>
  <si>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</si>
  <si>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</si>
  <si>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</si>
  <si>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</si>
  <si>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</si>
  <si>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</si>
  <si>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</si>
  <si>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</si>
  <si>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</si>
  <si>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</si>
  <si>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</si>
  <si>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</si>
  <si>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</si>
  <si>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</si>
  <si>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</si>
  <si>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</si>
  <si>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</si>
  <si>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</si>
  <si>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</si>
  <si>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</si>
  <si>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</si>
  <si>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</si>
  <si>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</si>
  <si>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</si>
  <si>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</si>
  <si>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</si>
  <si>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</si>
  <si>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</si>
  <si>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</si>
  <si>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</si>
  <si>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</si>
  <si>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</si>
  <si>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</si>
  <si>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</si>
  <si>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</si>
  <si>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</si>
  <si>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</si>
  <si>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</si>
  <si>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</si>
  <si>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</si>
  <si>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</si>
  <si>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</si>
  <si>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</si>
  <si>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</si>
  <si>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</si>
  <si>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</si>
  <si>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</si>
  <si>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</si>
  <si>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</si>
  <si>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</si>
  <si>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</si>
  <si>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</si>
  <si>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</si>
  <si>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</si>
  <si>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</si>
  <si>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</si>
  <si>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</si>
  <si>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</si>
  <si>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</si>
  <si>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</si>
  <si>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</si>
  <si>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</si>
  <si>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</si>
  <si>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</si>
  <si>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</si>
  <si>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</si>
  <si>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</si>
  <si>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</si>
  <si>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</si>
  <si>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</si>
  <si>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</si>
  <si>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</si>
  <si>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</si>
  <si>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</si>
  <si>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</si>
  <si>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</si>
  <si>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</si>
  <si>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</si>
  <si>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</si>
  <si>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</si>
  <si>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</si>
  <si>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</si>
  <si>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</si>
  <si>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</si>
  <si>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</si>
  <si>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</si>
  <si>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</si>
  <si>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</si>
  <si>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</si>
  <si>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</si>
  <si>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</si>
  <si>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</si>
  <si>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</si>
  <si>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</si>
  <si>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</si>
  <si>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</si>
  <si>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</si>
  <si>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</si>
  <si>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</si>
  <si>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</si>
  <si>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</si>
  <si>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</si>
  <si>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</si>
  <si>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</si>
  <si>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</si>
  <si>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</si>
  <si>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</si>
  <si>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</si>
  <si>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</si>
  <si>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</si>
  <si>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</si>
  <si>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</si>
  <si>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</si>
  <si>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</si>
  <si>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</si>
  <si>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</si>
  <si>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</si>
  <si>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</si>
  <si>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</si>
  <si>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</si>
  <si>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</si>
  <si>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</si>
  <si>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</si>
  <si>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</si>
  <si>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</si>
  <si>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</si>
  <si>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</si>
  <si>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</si>
  <si>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</si>
  <si>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</si>
  <si>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</si>
  <si>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</si>
  <si>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</si>
  <si>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</si>
  <si>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</si>
  <si>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</si>
  <si>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</si>
  <si>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</si>
  <si>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</si>
  <si>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</si>
  <si>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</si>
  <si>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</si>
  <si>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</si>
  <si>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</si>
  <si>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</si>
  <si>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</si>
  <si>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</si>
  <si>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</si>
  <si>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</si>
  <si>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</si>
  <si>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</si>
  <si>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</si>
  <si>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</si>
  <si>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</si>
  <si>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</si>
  <si>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</si>
  <si>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</si>
  <si>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</si>
  <si>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</si>
  <si>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</si>
  <si>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</si>
  <si>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</si>
  <si>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</si>
  <si>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</si>
  <si>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</si>
  <si>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</si>
  <si>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</si>
  <si>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</si>
  <si>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</si>
  <si>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</si>
  <si>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</si>
  <si>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</si>
  <si>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</si>
  <si>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</si>
  <si>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</si>
  <si>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</si>
  <si>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</si>
  <si>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</si>
  <si>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</si>
  <si>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</si>
  <si>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</si>
  <si>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</si>
  <si>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</si>
  <si>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</si>
  <si>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</si>
  <si>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</si>
  <si>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</si>
  <si>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</si>
  <si>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</si>
  <si>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</si>
  <si>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</si>
  <si>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</si>
  <si>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</si>
  <si>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</si>
  <si>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</si>
  <si>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</si>
  <si>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</si>
  <si>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</si>
  <si>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</si>
  <si>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</si>
  <si>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</si>
  <si>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</si>
  <si>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</si>
  <si>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</si>
  <si>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</si>
  <si>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</si>
  <si>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</si>
  <si>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</si>
  <si>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</si>
  <si>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</si>
  <si>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</si>
  <si>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</si>
  <si>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</si>
  <si>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</si>
  <si>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</si>
  <si>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</si>
  <si>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</si>
  <si>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</si>
  <si>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</si>
  <si>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</si>
  <si>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</si>
  <si>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</si>
  <si>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</si>
  <si>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</si>
  <si>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</si>
  <si>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</si>
  <si>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</si>
  <si>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</si>
  <si>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</si>
  <si>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</si>
  <si>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</si>
  <si>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</si>
  <si>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</si>
  <si>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</si>
  <si>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</si>
  <si>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</si>
  <si>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</si>
  <si>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</si>
  <si>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</si>
  <si>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</si>
  <si>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</si>
  <si>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</si>
  <si>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</si>
  <si>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</si>
  <si>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</si>
  <si>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</si>
  <si>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</si>
  <si>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</si>
  <si>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</si>
  <si>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</si>
  <si>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</si>
  <si>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</si>
  <si>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</si>
  <si>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</si>
  <si>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</si>
  <si>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</si>
  <si>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</si>
  <si>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</si>
  <si>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</si>
  <si>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</si>
  <si>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</si>
  <si>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</si>
  <si>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</si>
  <si>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</si>
  <si>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</si>
  <si>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</si>
  <si>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</si>
  <si>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</si>
  <si>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</si>
  <si>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</si>
  <si>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</si>
  <si>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</si>
  <si>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</si>
  <si>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</si>
  <si>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</si>
  <si>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</si>
  <si>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</si>
  <si>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</si>
  <si>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</si>
  <si>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</si>
  <si>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</si>
  <si>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</si>
  <si>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</si>
  <si>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</si>
  <si>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</si>
  <si>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</si>
  <si>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</si>
  <si>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</si>
  <si>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</si>
  <si>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</si>
  <si>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</si>
  <si>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</si>
  <si>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</si>
  <si>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</si>
  <si>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</si>
  <si>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</si>
  <si>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</si>
  <si>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</si>
  <si>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</si>
  <si>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</si>
  <si>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</si>
  <si>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</si>
  <si>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</si>
  <si>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</si>
  <si>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</si>
  <si>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</si>
  <si>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</si>
  <si>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</si>
  <si>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</si>
  <si>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</si>
  <si>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</si>
  <si>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</si>
  <si>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</si>
  <si>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</si>
  <si>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</si>
  <si>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</si>
  <si>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</si>
  <si>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</si>
  <si>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</si>
  <si>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</si>
  <si>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</si>
  <si>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</si>
  <si>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</si>
  <si>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</si>
  <si>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</si>
  <si>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</si>
  <si>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</si>
  <si>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</si>
  <si>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</si>
  <si>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</si>
  <si>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</si>
  <si>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</si>
  <si>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</si>
  <si>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</si>
  <si>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</si>
  <si>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</si>
  <si>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</si>
  <si>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</si>
  <si>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</si>
  <si>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</si>
  <si>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</si>
  <si>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</si>
  <si>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</si>
  <si>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</si>
  <si>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</si>
  <si>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</si>
  <si>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</si>
  <si>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</si>
  <si>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</si>
  <si>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</si>
  <si>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</si>
  <si>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</si>
  <si>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</si>
  <si>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</si>
  <si>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</si>
  <si>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</si>
  <si>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</si>
  <si>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</si>
  <si>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</si>
  <si>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</si>
  <si>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</si>
  <si>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</si>
  <si>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</si>
  <si>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</si>
  <si>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</si>
  <si>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</si>
  <si>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</si>
  <si>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</si>
  <si>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</si>
  <si>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</si>
  <si>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</si>
  <si>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</si>
  <si>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</si>
  <si>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</si>
  <si>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</si>
  <si>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</si>
  <si>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</si>
  <si>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</si>
  <si>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</si>
  <si>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</si>
  <si>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</si>
  <si>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</si>
  <si>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</si>
  <si>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</si>
  <si>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</si>
  <si>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</si>
  <si>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</si>
  <si>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</si>
  <si>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</si>
  <si>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</si>
  <si>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</si>
  <si>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</si>
  <si>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</si>
  <si>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</si>
  <si>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</si>
  <si>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</si>
  <si>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</si>
  <si>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</si>
  <si>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</si>
  <si>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</si>
  <si>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</si>
  <si>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</si>
  <si>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</si>
  <si>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</si>
  <si>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</si>
  <si>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</si>
  <si>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</si>
  <si>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</si>
  <si>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</si>
  <si>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</si>
  <si>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</si>
  <si>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</si>
  <si>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</si>
  <si>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</si>
  <si>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</si>
  <si>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</si>
  <si>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</si>
  <si>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</si>
  <si>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</si>
  <si>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</si>
  <si>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</si>
  <si>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</si>
  <si>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</si>
  <si>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</si>
  <si>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</si>
  <si>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</si>
  <si>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</si>
  <si>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</si>
  <si>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</si>
  <si>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</si>
  <si>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</si>
  <si>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</si>
  <si>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</si>
  <si>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</si>
  <si>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</si>
  <si>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</si>
  <si>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</si>
  <si>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</si>
  <si>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</si>
  <si>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</si>
  <si>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</si>
  <si>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</si>
  <si>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</si>
  <si>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</si>
  <si>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</si>
  <si>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</si>
  <si>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</si>
  <si>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</si>
  <si>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</si>
  <si>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</si>
  <si>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</si>
  <si>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</si>
  <si>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</si>
  <si>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</si>
  <si>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</si>
  <si>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</si>
  <si>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</si>
  <si>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</si>
  <si>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</si>
  <si>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</si>
  <si>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</si>
  <si>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</si>
  <si>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</si>
  <si>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</si>
  <si>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</si>
  <si>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</si>
  <si>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</si>
  <si>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</si>
  <si>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</si>
  <si>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</si>
  <si>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</si>
  <si>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</si>
  <si>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</si>
  <si>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</si>
  <si>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</si>
  <si>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</si>
  <si>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</si>
  <si>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</si>
  <si>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</si>
  <si>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</si>
  <si>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</si>
  <si>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</si>
  <si>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</si>
  <si>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</si>
  <si>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</si>
  <si>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</si>
  <si>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</si>
  <si>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</si>
  <si>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</si>
  <si>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</si>
  <si>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</si>
  <si>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</si>
  <si>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</si>
  <si>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</si>
  <si>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</si>
  <si>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</si>
  <si>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</si>
  <si>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</si>
  <si>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</si>
  <si>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</si>
  <si>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</si>
  <si>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</si>
  <si>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</si>
  <si>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</si>
  <si>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</si>
  <si>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</si>
  <si>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</si>
  <si>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</si>
  <si>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</si>
  <si>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</si>
  <si>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</si>
  <si>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</si>
  <si>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</si>
  <si>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</si>
  <si>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</si>
  <si>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</si>
  <si>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</si>
  <si>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</si>
  <si>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</si>
  <si>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</si>
  <si>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</si>
  <si>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</si>
  <si>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</si>
  <si>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</si>
  <si>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</si>
  <si>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</si>
  <si>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</si>
  <si>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</si>
  <si>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</si>
  <si>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</si>
  <si>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</si>
  <si>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</si>
  <si>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</si>
  <si>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</si>
  <si>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</si>
  <si>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</si>
  <si>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</si>
  <si>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</si>
  <si>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</si>
  <si>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</si>
  <si>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</si>
  <si>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</si>
  <si>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</si>
  <si>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</si>
  <si>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</si>
  <si>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</si>
  <si>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</si>
  <si>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</si>
  <si>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</si>
  <si>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</si>
  <si>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</si>
  <si>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</si>
  <si>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</si>
  <si>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</si>
  <si>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</si>
  <si>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</si>
  <si>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</si>
  <si>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</si>
  <si>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</si>
  <si>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</si>
  <si>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</si>
  <si>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</si>
  <si>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</si>
  <si>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</si>
  <si>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</si>
  <si>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</si>
  <si>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</si>
  <si>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</si>
  <si>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</si>
  <si>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</si>
  <si>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</si>
  <si>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</si>
  <si>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</si>
  <si>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</si>
  <si>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</si>
  <si>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</si>
  <si>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</si>
  <si>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</si>
  <si>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</si>
  <si>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</si>
  <si>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</si>
  <si>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</si>
  <si>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</si>
  <si>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</si>
  <si>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</si>
  <si>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</si>
  <si>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</si>
  <si>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</si>
  <si>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</si>
  <si>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</si>
  <si>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</si>
  <si>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</si>
  <si>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</si>
  <si>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</si>
  <si>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</si>
  <si>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</si>
  <si>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</si>
  <si>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</si>
  <si>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</si>
  <si>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</si>
  <si>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</si>
  <si>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</si>
  <si>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</si>
  <si>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</si>
  <si>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</si>
  <si>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</si>
  <si>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</si>
  <si>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</si>
  <si>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</si>
  <si>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</si>
  <si>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</si>
  <si>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</si>
  <si>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</si>
  <si>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</si>
  <si>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</si>
  <si>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</si>
  <si>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</si>
  <si>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</si>
  <si>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</si>
  <si>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</si>
  <si>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</si>
  <si>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</si>
  <si>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</si>
  <si>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</si>
  <si>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</si>
  <si>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</si>
  <si>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</si>
  <si>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</si>
  <si>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</si>
  <si>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</si>
  <si>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</si>
  <si>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</si>
  <si>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</si>
  <si>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</si>
  <si>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</si>
  <si>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</si>
  <si>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</si>
  <si>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</si>
  <si>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</si>
  <si>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</si>
  <si>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</si>
  <si>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</si>
  <si>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</si>
  <si>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</si>
  <si>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</si>
  <si>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</si>
  <si>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</si>
  <si>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</si>
  <si>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</si>
  <si>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</si>
  <si>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</si>
  <si>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</si>
  <si>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</si>
  <si>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</si>
  <si>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</si>
  <si>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</si>
  <si>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</si>
  <si>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</si>
  <si>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</si>
  <si>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</si>
  <si>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</si>
  <si>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</si>
  <si>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</si>
  <si>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</si>
  <si>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</si>
  <si>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</si>
  <si>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</si>
  <si>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</si>
  <si>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</si>
  <si>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</si>
  <si>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</si>
  <si>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</si>
  <si>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</si>
  <si>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</si>
  <si>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</si>
  <si>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</si>
  <si>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</si>
  <si>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</si>
  <si>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</si>
  <si>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</si>
  <si>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</si>
  <si>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</si>
  <si>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</si>
  <si>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</si>
  <si>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</si>
  <si>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</si>
  <si>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</si>
  <si>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</si>
  <si>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</si>
  <si>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</si>
  <si>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</si>
  <si>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</si>
  <si>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</si>
  <si>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</si>
  <si>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</si>
  <si>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</si>
  <si>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</si>
  <si>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</si>
  <si>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</si>
  <si>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</si>
  <si>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</si>
  <si>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</si>
  <si>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</si>
  <si>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</si>
  <si>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</si>
  <si>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</si>
  <si>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</si>
  <si>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</si>
  <si>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</si>
  <si>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</si>
  <si>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</si>
  <si>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</si>
  <si>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</si>
  <si>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</si>
  <si>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</si>
  <si>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</si>
  <si>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</si>
  <si>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</si>
  <si>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</si>
  <si>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</si>
  <si>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</si>
  <si>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</si>
  <si>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</si>
  <si>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</si>
  <si>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</si>
  <si>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</si>
  <si>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</si>
  <si>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</si>
  <si>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</si>
  <si>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</si>
  <si>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</si>
  <si>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</si>
  <si>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</si>
  <si>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</si>
  <si>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</si>
  <si>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</si>
  <si>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</si>
  <si>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</si>
  <si>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</si>
  <si>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</si>
  <si>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</si>
  <si>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</si>
  <si>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</si>
  <si>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</si>
  <si>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</si>
  <si>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</si>
  <si>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</si>
  <si>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</si>
  <si>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</si>
  <si>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</si>
  <si>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</si>
  <si>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</si>
  <si>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</si>
  <si>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</si>
  <si>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</si>
  <si>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</si>
  <si>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</si>
  <si>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</si>
  <si>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</si>
  <si>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</si>
  <si>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</si>
  <si>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</si>
  <si>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</si>
  <si>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</si>
  <si>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</si>
  <si>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</si>
  <si>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</si>
  <si>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</si>
  <si>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</si>
  <si>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</si>
  <si>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</si>
  <si>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</si>
  <si>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</si>
  <si>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</si>
  <si>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</si>
  <si>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</si>
  <si>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</si>
  <si>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</si>
  <si>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</si>
  <si>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</si>
  <si>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</si>
  <si>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</si>
  <si>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</si>
  <si>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</si>
  <si>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</si>
  <si>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</si>
  <si>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</si>
  <si>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</si>
  <si>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</si>
  <si>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</si>
  <si>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</si>
  <si>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</si>
  <si>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</si>
  <si>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</si>
  <si>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</si>
  <si>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</si>
  <si>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</si>
  <si>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</si>
  <si>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</si>
  <si>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</si>
  <si>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</si>
  <si>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</si>
  <si>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</si>
  <si>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</si>
  <si>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</si>
  <si>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</si>
  <si>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</si>
  <si>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</si>
  <si>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</si>
  <si>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</si>
  <si>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</si>
  <si>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</si>
  <si>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</si>
  <si>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</si>
  <si>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</si>
  <si>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</si>
  <si>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</si>
  <si>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</si>
  <si>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</si>
  <si>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</si>
  <si>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</si>
  <si>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</si>
  <si>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</si>
  <si>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</si>
  <si>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</si>
  <si>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</si>
  <si>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</si>
  <si>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</si>
  <si>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</si>
  <si>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</si>
  <si>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</si>
  <si>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</si>
  <si>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</si>
  <si>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</si>
  <si>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</si>
  <si>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</si>
  <si>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</si>
  <si>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</si>
  <si>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</si>
  <si>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</si>
  <si>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</si>
  <si>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</si>
  <si>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</si>
  <si>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</si>
  <si>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</si>
  <si>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</si>
  <si>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</si>
  <si>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</si>
  <si>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</si>
  <si>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</si>
  <si>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</si>
  <si>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</si>
  <si>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</si>
  <si>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</si>
  <si>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</si>
  <si>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</si>
  <si>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</si>
  <si>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</si>
  <si>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</si>
  <si>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</si>
  <si>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</si>
  <si>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</si>
  <si>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</si>
  <si>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</si>
  <si>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</si>
  <si>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</si>
  <si>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</si>
  <si>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</si>
  <si>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</si>
  <si>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</si>
  <si>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</si>
  <si>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</si>
  <si>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</si>
  <si>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</si>
  <si>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</si>
  <si>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</si>
  <si>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</si>
  <si>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</si>
  <si>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</si>
  <si>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</si>
  <si>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</si>
  <si>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</si>
  <si>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</si>
  <si>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</si>
  <si>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</si>
  <si>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</si>
  <si>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</si>
  <si>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</si>
  <si>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</si>
  <si>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</si>
  <si>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</si>
  <si>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</si>
  <si>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</si>
  <si>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</si>
  <si>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</si>
  <si>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</si>
  <si>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</si>
  <si>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</si>
  <si>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</si>
  <si>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</si>
  <si>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</si>
  <si>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</si>
  <si>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</si>
  <si>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</si>
  <si>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</si>
  <si>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</si>
  <si>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</si>
  <si>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</si>
  <si>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</si>
  <si>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</si>
  <si>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</si>
  <si>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</si>
  <si>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</si>
  <si>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</si>
  <si>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</si>
  <si>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</si>
  <si>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</si>
  <si>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</si>
  <si>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</si>
  <si>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</si>
  <si>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</si>
  <si>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</si>
  <si>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</si>
  <si>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</si>
  <si>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</si>
  <si>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</si>
  <si>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</si>
  <si>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</si>
  <si>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</si>
  <si>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</si>
  <si>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</si>
  <si>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</si>
  <si>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</si>
  <si>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</si>
  <si>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</si>
  <si>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</si>
  <si>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</si>
  <si>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</si>
  <si>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</si>
  <si>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</si>
  <si>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</si>
  <si>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</si>
  <si>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</si>
  <si>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</si>
  <si>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</si>
  <si>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</si>
  <si>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</si>
  <si>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</si>
  <si>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</si>
  <si>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</si>
  <si>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</si>
  <si>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</si>
  <si>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</si>
  <si>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</si>
  <si>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</si>
  <si>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</si>
  <si>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</si>
  <si>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</si>
  <si>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</si>
  <si>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</si>
  <si>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</si>
  <si>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</si>
  <si>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</si>
  <si>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</si>
  <si>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</si>
  <si>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</si>
  <si>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</si>
  <si>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</si>
  <si>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</si>
  <si>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</si>
  <si>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</si>
  <si>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</si>
  <si>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</si>
  <si>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</si>
  <si>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</si>
  <si>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</si>
  <si>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</si>
  <si>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</si>
  <si>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</si>
  <si>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</si>
  <si>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</si>
  <si>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</si>
  <si>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</si>
  <si>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</si>
  <si>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</si>
  <si>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</si>
  <si>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</si>
  <si>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</si>
  <si>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</si>
  <si>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</si>
  <si>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</si>
  <si>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</si>
  <si>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</si>
  <si>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</si>
  <si>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</si>
  <si>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</si>
  <si>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</si>
  <si>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</si>
  <si>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</si>
  <si>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</si>
  <si>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</si>
  <si>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</si>
  <si>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</si>
  <si>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</si>
  <si>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</si>
  <si>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</si>
  <si>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</si>
  <si>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</si>
  <si>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</si>
  <si>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</si>
  <si>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</si>
  <si>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</si>
  <si>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</si>
  <si>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</si>
  <si>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</si>
  <si>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</si>
  <si>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</si>
  <si>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</si>
  <si>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</si>
  <si>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</si>
  <si>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</si>
  <si>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</si>
  <si>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</si>
  <si>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</si>
  <si>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</si>
  <si>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</si>
  <si>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</si>
  <si>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</si>
  <si>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</si>
  <si>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</si>
  <si>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</si>
  <si>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</si>
  <si>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</si>
  <si>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</si>
  <si>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</si>
  <si>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</si>
  <si>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</si>
  <si>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</si>
  <si>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</si>
  <si>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</si>
  <si>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</si>
  <si>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</si>
  <si>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</si>
  <si>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</si>
  <si>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</si>
  <si>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</si>
  <si>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</si>
  <si>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</si>
  <si>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</si>
  <si>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</si>
  <si>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</si>
  <si>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</si>
  <si>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</si>
  <si>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</si>
  <si>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</si>
  <si>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</si>
  <si>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</si>
  <si>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</si>
  <si>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</si>
  <si>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</si>
  <si>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</si>
  <si>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</si>
  <si>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</si>
  <si>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</si>
  <si>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</si>
  <si>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</si>
  <si>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</si>
  <si>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</si>
  <si>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</si>
  <si>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</si>
  <si>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</si>
  <si>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</si>
  <si>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</si>
  <si>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</si>
  <si>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</si>
  <si>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</si>
  <si>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</si>
  <si>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</si>
  <si>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</si>
  <si>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</si>
  <si>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</si>
  <si>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</si>
  <si>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</si>
  <si>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</si>
  <si>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</si>
  <si>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</si>
  <si>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</si>
  <si>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</si>
  <si>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</si>
  <si>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</si>
  <si>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</si>
  <si>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</si>
  <si>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</si>
  <si>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</si>
  <si>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</si>
  <si>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</si>
  <si>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</si>
  <si>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</si>
  <si>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</si>
  <si>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</si>
  <si>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</si>
  <si>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</si>
  <si>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</si>
  <si>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</si>
  <si>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</si>
  <si>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</si>
  <si>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</si>
  <si>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</si>
  <si>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</si>
  <si>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</si>
  <si>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</si>
  <si>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</si>
  <si>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</si>
  <si>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</si>
  <si>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</si>
  <si>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</si>
  <si>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</si>
  <si>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</si>
  <si>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</si>
  <si>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</si>
  <si>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</si>
  <si>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</si>
  <si>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</si>
  <si>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</si>
  <si>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</si>
  <si>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</si>
  <si>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</si>
  <si>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</si>
  <si>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</si>
  <si>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</si>
  <si>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</si>
  <si>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</si>
  <si>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</si>
  <si>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</si>
  <si>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</si>
  <si>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</si>
  <si>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</si>
  <si>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</si>
  <si>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</si>
  <si>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</si>
  <si>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</si>
  <si>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</si>
  <si>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</si>
  <si>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</si>
  <si>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</si>
  <si>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</si>
  <si>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</si>
  <si>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</si>
  <si>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</si>
  <si>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</si>
  <si>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</si>
  <si>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</si>
  <si>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</si>
  <si>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</si>
  <si>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</si>
  <si>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</si>
  <si>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</si>
  <si>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</si>
  <si>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</si>
  <si>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</si>
  <si>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</si>
  <si>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</si>
  <si>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</si>
  <si>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</si>
  <si>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</si>
  <si>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</si>
  <si>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</si>
  <si>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</si>
  <si>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</si>
  <si>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</si>
  <si>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</si>
  <si>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</si>
  <si>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</si>
  <si>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</si>
  <si>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</si>
  <si>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</si>
  <si>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</si>
  <si>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</si>
  <si>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</si>
  <si>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</si>
  <si>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</si>
  <si>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</si>
  <si>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</si>
  <si>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</si>
  <si>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</si>
  <si>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</si>
  <si>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</si>
  <si>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</si>
  <si>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</si>
  <si>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</si>
  <si>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</si>
  <si>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</si>
  <si>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</si>
  <si>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</si>
  <si>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</si>
  <si>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</si>
  <si>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</si>
  <si>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</si>
  <si>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</si>
  <si>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</si>
  <si>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</si>
  <si>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</si>
  <si>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</si>
  <si>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</si>
  <si>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</si>
  <si>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</si>
  <si>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</si>
  <si>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</si>
  <si>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</si>
  <si>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</si>
  <si>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</si>
  <si>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</si>
  <si>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</si>
  <si>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</si>
  <si>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</si>
  <si>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</si>
  <si>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</si>
  <si>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</si>
  <si>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</si>
  <si>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</si>
  <si>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</si>
  <si>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</si>
  <si>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</si>
  <si>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</si>
  <si>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</si>
  <si>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</si>
  <si>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</si>
  <si>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</si>
  <si>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</si>
  <si>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</si>
  <si>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</si>
  <si>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</si>
  <si>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</si>
  <si>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</si>
  <si>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</si>
  <si>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</si>
  <si>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</si>
  <si>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</si>
  <si>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</si>
  <si>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</si>
  <si>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</si>
  <si>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</si>
  <si>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</si>
  <si>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</si>
  <si>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</si>
  <si>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</si>
  <si>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</si>
  <si>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</si>
  <si>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</si>
  <si>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</si>
  <si>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</si>
  <si>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</si>
  <si>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</si>
  <si>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</si>
  <si>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</si>
  <si>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</si>
  <si>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</si>
  <si>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</si>
  <si>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</si>
  <si>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</si>
  <si>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</si>
  <si>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</si>
  <si>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</si>
  <si>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</si>
  <si>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</si>
  <si>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</si>
  <si>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</si>
  <si>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</si>
  <si>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</si>
  <si>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</si>
  <si>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</si>
  <si>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</si>
  <si>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</si>
  <si>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</si>
  <si>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</si>
  <si>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</si>
  <si>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</si>
  <si>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</si>
  <si>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</si>
  <si>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</si>
  <si>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</si>
  <si>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</si>
  <si>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</si>
  <si>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</si>
  <si>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</si>
  <si>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</si>
  <si>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</si>
  <si>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</si>
  <si>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</si>
  <si>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</si>
  <si>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</si>
  <si>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</si>
  <si>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</si>
  <si>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</si>
  <si>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</si>
  <si>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</si>
  <si>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</si>
  <si>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</si>
  <si>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</si>
  <si>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</si>
  <si>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</si>
  <si>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</si>
  <si>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</si>
  <si>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</si>
  <si>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</si>
  <si>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</si>
  <si>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</si>
  <si>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</si>
  <si>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</si>
  <si>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</si>
  <si>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</si>
  <si>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</si>
  <si>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</si>
  <si>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</si>
  <si>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</si>
  <si>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</si>
  <si>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</si>
  <si>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</si>
  <si>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</si>
  <si>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</si>
  <si>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</si>
  <si>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</si>
  <si>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</si>
  <si>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</si>
  <si>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</si>
  <si>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</si>
  <si>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</si>
  <si>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</si>
  <si>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</si>
  <si>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</si>
  <si>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</si>
  <si>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</si>
  <si>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</si>
  <si>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</si>
  <si>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</si>
  <si>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</si>
  <si>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</si>
  <si>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</si>
  <si>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</si>
  <si>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</si>
  <si>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</si>
  <si>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</si>
  <si>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</si>
  <si>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</si>
  <si>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</si>
  <si>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</si>
  <si>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</si>
  <si>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</si>
  <si>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</si>
  <si>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</si>
  <si>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</si>
  <si>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</si>
  <si>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</si>
  <si>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</si>
  <si>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</si>
  <si>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</si>
  <si>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</si>
  <si>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</si>
  <si>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</si>
  <si>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</si>
  <si>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</si>
  <si>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</si>
  <si>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</si>
  <si>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</si>
  <si>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</si>
  <si>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</si>
  <si>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</si>
  <si>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</si>
  <si>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</si>
  <si>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</si>
  <si>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</si>
  <si>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</si>
  <si>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</si>
  <si>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</si>
  <si>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</si>
  <si>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</si>
  <si>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</si>
  <si>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</si>
  <si>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</si>
  <si>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</si>
  <si>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</si>
  <si>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</si>
  <si>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</si>
  <si>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</si>
  <si>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</si>
  <si>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</si>
  <si>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</si>
  <si>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</si>
  <si>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</si>
  <si>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</si>
  <si>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</si>
  <si>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</si>
  <si>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</si>
  <si>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</si>
  <si>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</si>
  <si>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</si>
  <si>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</si>
  <si>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</si>
  <si>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</si>
  <si>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</si>
  <si>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</si>
  <si>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</si>
  <si>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</si>
  <si>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</si>
  <si>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</si>
  <si>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</si>
  <si>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</si>
  <si>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</si>
  <si>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</si>
  <si>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</si>
  <si>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</si>
  <si>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</si>
  <si>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</si>
  <si>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</si>
  <si>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</si>
  <si>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</si>
  <si>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</si>
  <si>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</si>
  <si>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</si>
  <si>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</si>
  <si>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</si>
  <si>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</si>
  <si>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</si>
  <si>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</si>
  <si>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</si>
  <si>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</si>
  <si>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</si>
  <si>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</si>
  <si>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</si>
  <si>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</si>
  <si>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</si>
  <si>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</si>
  <si>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</si>
  <si>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</si>
  <si>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</si>
  <si>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</si>
  <si>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</si>
  <si>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</si>
  <si>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</si>
  <si>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</si>
  <si>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</si>
  <si>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</si>
  <si>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</si>
  <si>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</si>
  <si>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</si>
  <si>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</si>
  <si>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</si>
  <si>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</si>
  <si>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</si>
  <si>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</si>
  <si>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</si>
  <si>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</si>
  <si>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</si>
  <si>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</si>
  <si>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</si>
  <si>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</si>
  <si>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</si>
  <si>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</si>
  <si>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</si>
  <si>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</si>
  <si>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</si>
  <si>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</si>
  <si>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</si>
  <si>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</si>
  <si>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</si>
  <si>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</si>
  <si>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</si>
  <si>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</si>
  <si>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</si>
  <si>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</si>
  <si>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</si>
  <si>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</si>
  <si>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</si>
  <si>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</si>
  <si>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</si>
  <si>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</si>
  <si>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</si>
  <si>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</si>
  <si>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</si>
  <si>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</si>
  <si>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</si>
  <si>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</si>
  <si>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</si>
  <si>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</si>
  <si>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</si>
  <si>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</si>
  <si>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</si>
  <si>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</si>
  <si>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</si>
  <si>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</si>
  <si>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</si>
  <si>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</si>
  <si>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</si>
  <si>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</si>
  <si>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</si>
  <si>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</si>
  <si>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</si>
  <si>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</si>
  <si>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</si>
  <si>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</si>
  <si>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</si>
  <si>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</si>
  <si>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</si>
  <si>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</si>
  <si>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</si>
  <si>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</si>
  <si>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</si>
  <si>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</si>
  <si>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</si>
  <si>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</si>
  <si>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</si>
  <si>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</si>
  <si>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</si>
  <si>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</si>
  <si>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</si>
  <si>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</si>
  <si>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</si>
  <si>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</si>
  <si>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</si>
  <si>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</si>
  <si>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</si>
  <si>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</si>
  <si>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</si>
  <si>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</si>
  <si>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</si>
  <si>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</si>
  <si>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</si>
  <si>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</si>
  <si>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</si>
  <si>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</si>
  <si>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</si>
  <si>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</si>
  <si>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</si>
  <si>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</si>
  <si>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</si>
  <si>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</si>
  <si>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</si>
  <si>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</si>
  <si>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</si>
  <si>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</si>
  <si>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</si>
  <si>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</si>
  <si>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</si>
  <si>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</si>
  <si>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</si>
  <si>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</si>
  <si>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</si>
  <si>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</si>
  <si>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</si>
  <si>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</si>
  <si>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</si>
  <si>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</si>
  <si>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</si>
  <si>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</si>
  <si>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</si>
  <si>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</si>
  <si>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</si>
  <si>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</si>
  <si>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</si>
  <si>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</si>
  <si>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</si>
  <si>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</si>
  <si>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</si>
  <si>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</si>
  <si>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</si>
  <si>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</si>
  <si>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</si>
  <si>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</si>
  <si>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</si>
  <si>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</si>
  <si>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</si>
  <si>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</si>
  <si>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</si>
  <si>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</si>
  <si>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</si>
  <si>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</si>
  <si>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</si>
  <si>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</si>
  <si>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</si>
  <si>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</si>
  <si>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</si>
  <si>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</si>
  <si>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</si>
  <si>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</si>
  <si>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</si>
  <si>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</si>
  <si>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</si>
  <si>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</si>
  <si>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</si>
  <si>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</si>
  <si>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</si>
  <si>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</si>
  <si>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</si>
  <si>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</si>
  <si>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</si>
  <si>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</si>
  <si>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</si>
  <si>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</si>
  <si>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</si>
  <si>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</si>
  <si>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</si>
  <si>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</si>
  <si>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</si>
  <si>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</si>
  <si>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</si>
  <si>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</si>
  <si>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</si>
  <si>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</si>
  <si>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</si>
  <si>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</si>
  <si>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</si>
  <si>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</si>
  <si>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</si>
  <si>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</si>
  <si>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</si>
  <si>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</si>
  <si>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</si>
  <si>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</si>
  <si>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</si>
  <si>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</si>
  <si>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</si>
  <si>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</si>
  <si>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</si>
  <si>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</si>
  <si>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</si>
  <si>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</si>
  <si>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</si>
  <si>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</si>
  <si>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</si>
  <si>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</si>
  <si>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</si>
  <si>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</si>
  <si>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</si>
  <si>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</si>
  <si>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</si>
  <si>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</si>
  <si>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</si>
  <si>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</si>
  <si>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</si>
  <si>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</si>
  <si>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</si>
  <si>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</si>
  <si>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</si>
  <si>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</si>
  <si>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</si>
  <si>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</si>
  <si>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</si>
  <si>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</si>
  <si>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</si>
  <si>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</si>
  <si>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</si>
  <si>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</si>
  <si>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</si>
  <si>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</si>
  <si>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</si>
  <si>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</si>
  <si>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</si>
  <si>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</si>
  <si>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</si>
  <si>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</si>
  <si>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</si>
  <si>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</si>
  <si>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</si>
  <si>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</si>
  <si>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</si>
  <si>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</si>
  <si>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</si>
  <si>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</si>
  <si>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</si>
  <si>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</si>
  <si>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</si>
  <si>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</si>
  <si>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</si>
  <si>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</si>
  <si>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</si>
  <si>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</si>
  <si>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</si>
  <si>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</si>
  <si>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</si>
  <si>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</si>
  <si>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</si>
  <si>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</si>
  <si>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</si>
  <si>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</si>
  <si>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</si>
  <si>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</si>
  <si>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</si>
  <si>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</si>
  <si>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</si>
  <si>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</si>
  <si>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</si>
  <si>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</si>
  <si>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</si>
  <si>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</si>
  <si>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</si>
  <si>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</si>
  <si>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</si>
  <si>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</si>
  <si>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</si>
  <si>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</si>
  <si>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</si>
  <si>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</si>
  <si>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</si>
  <si>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</si>
  <si>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</si>
  <si>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</si>
  <si>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</si>
  <si>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</si>
  <si>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</si>
  <si>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</si>
  <si>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</si>
  <si>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</si>
  <si>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</si>
  <si>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</si>
  <si>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</si>
  <si>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</si>
  <si>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</si>
  <si>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</si>
  <si>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</si>
  <si>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</si>
  <si>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</si>
  <si>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</si>
  <si>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</si>
  <si>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</si>
  <si>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</si>
  <si>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</si>
  <si>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</si>
  <si>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</si>
  <si>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</si>
  <si>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</si>
  <si>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</si>
  <si>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</si>
  <si>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</si>
  <si>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</si>
  <si>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</si>
  <si>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</si>
  <si>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</si>
  <si>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</si>
  <si>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</si>
  <si>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</si>
  <si>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</si>
  <si>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</si>
  <si>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</si>
  <si>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</si>
  <si>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</si>
  <si>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</si>
  <si>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</si>
  <si>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</si>
  <si>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</si>
  <si>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</si>
  <si>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</si>
  <si>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</si>
  <si>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</si>
  <si>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</si>
  <si>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</si>
  <si>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</si>
  <si>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</si>
  <si>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</si>
  <si>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</si>
  <si>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</si>
  <si>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</si>
  <si>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</si>
  <si>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</si>
  <si>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</si>
  <si>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</si>
  <si>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</si>
  <si>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</si>
  <si>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</si>
  <si>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</si>
  <si>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</si>
  <si>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</si>
  <si>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</si>
  <si>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</si>
  <si>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</si>
  <si>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</si>
  <si>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</si>
  <si>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</si>
  <si>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</si>
  <si>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</si>
  <si>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</si>
  <si>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</si>
  <si>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</si>
  <si>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</si>
  <si>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</si>
  <si>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</si>
  <si>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</si>
  <si>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</si>
  <si>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</si>
  <si>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</si>
  <si>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</si>
  <si>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</si>
  <si>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</si>
  <si>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</si>
  <si>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</si>
  <si>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</si>
  <si>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</si>
  <si>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</si>
  <si>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</si>
  <si>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</si>
  <si>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</si>
  <si>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</si>
  <si>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</si>
  <si>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</si>
  <si>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</si>
  <si>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</si>
  <si>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</si>
  <si>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</si>
  <si>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</si>
  <si>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</si>
  <si>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</si>
  <si>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</si>
  <si>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</si>
  <si>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</si>
  <si>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</si>
  <si>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</si>
  <si>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</si>
  <si>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</si>
  <si>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</si>
  <si>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</si>
  <si>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</si>
  <si>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</si>
  <si>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</si>
  <si>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</si>
  <si>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</si>
  <si>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</si>
  <si>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</si>
  <si>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</si>
  <si>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</si>
  <si>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</si>
  <si>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</si>
  <si>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</si>
  <si>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</si>
  <si>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</si>
  <si>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</si>
  <si>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</si>
  <si>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</si>
  <si>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</si>
  <si>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</si>
  <si>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</si>
  <si>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</si>
  <si>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</si>
  <si>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</si>
  <si>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</si>
  <si>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</si>
  <si>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</si>
  <si>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</si>
  <si>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</si>
  <si>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</si>
  <si>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</si>
  <si>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</si>
  <si>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</si>
  <si>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</si>
  <si>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</si>
  <si>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</si>
  <si>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</si>
  <si>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</si>
  <si>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</si>
  <si>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</si>
  <si>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</si>
  <si>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</si>
  <si>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</si>
  <si>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</si>
  <si>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</si>
  <si>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</si>
  <si>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</si>
  <si>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</si>
  <si>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</si>
  <si>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</si>
  <si>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</si>
  <si>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</si>
  <si>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</si>
  <si>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</si>
  <si>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</si>
  <si>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</si>
  <si>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</si>
  <si>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</si>
  <si>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</si>
  <si>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</si>
  <si>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</si>
  <si>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</si>
  <si>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</si>
  <si>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</si>
  <si>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</si>
  <si>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</si>
  <si>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</si>
  <si>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</si>
  <si>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</si>
  <si>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</si>
  <si>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</si>
  <si>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</si>
  <si>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</si>
  <si>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</si>
  <si>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</si>
  <si>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</si>
  <si>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</si>
  <si>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</si>
  <si>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</si>
  <si>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</si>
  <si>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</si>
  <si>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</si>
  <si>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</si>
  <si>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</si>
  <si>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</si>
  <si>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</si>
  <si>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</si>
  <si>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</si>
  <si>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</si>
  <si>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</si>
  <si>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</si>
  <si>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</si>
  <si>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</si>
  <si>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</si>
  <si>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</si>
  <si>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</si>
  <si>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</si>
  <si>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</si>
  <si>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</si>
  <si>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</si>
  <si>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</si>
  <si>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</si>
  <si>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</si>
  <si>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</si>
  <si>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</si>
  <si>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</si>
  <si>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</si>
  <si>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</si>
  <si>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</si>
  <si>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</si>
  <si>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</si>
  <si>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</si>
  <si>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</si>
  <si>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</si>
  <si>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</si>
  <si>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</si>
  <si>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</si>
  <si>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</si>
  <si>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</si>
  <si>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</si>
  <si>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</si>
  <si>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</si>
  <si>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</si>
  <si>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</si>
  <si>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</si>
  <si>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</si>
  <si>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</si>
  <si>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</si>
  <si>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</si>
  <si>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</si>
  <si>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</si>
  <si>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</si>
  <si>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</si>
  <si>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</si>
  <si>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</si>
  <si>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</si>
  <si>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</si>
  <si>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</si>
  <si>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</si>
  <si>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</si>
  <si>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</si>
  <si>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</si>
  <si>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</si>
  <si>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</si>
  <si>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</si>
  <si>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</si>
  <si>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</si>
  <si>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</si>
  <si>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</si>
  <si>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</si>
  <si>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</si>
  <si>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</si>
  <si>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</si>
  <si>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</si>
  <si>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</si>
  <si>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</si>
  <si>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</si>
  <si>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</si>
  <si>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</si>
  <si>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</si>
  <si>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</si>
  <si>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</si>
  <si>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</si>
  <si>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</si>
  <si>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</si>
  <si>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</si>
  <si>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</si>
  <si>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</si>
  <si>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</si>
  <si>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</si>
  <si>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</si>
  <si>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</si>
  <si>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</si>
  <si>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</si>
  <si>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</si>
  <si>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</si>
  <si>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</si>
  <si>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</si>
  <si>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</si>
  <si>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</si>
  <si>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</si>
  <si>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</si>
  <si>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</si>
  <si>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</si>
  <si>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</si>
  <si>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</si>
  <si>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</si>
  <si>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</si>
  <si>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</si>
  <si>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</si>
  <si>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</si>
  <si>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</si>
  <si>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</si>
  <si>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</si>
  <si>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</si>
  <si>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</si>
  <si>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</si>
  <si>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</si>
  <si>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</si>
  <si>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</si>
  <si>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</si>
  <si>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</si>
  <si>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</si>
  <si>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</si>
  <si>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</si>
  <si>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</si>
  <si>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</si>
  <si>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</si>
  <si>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</si>
  <si>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</si>
  <si>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</si>
  <si>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</si>
  <si>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</si>
  <si>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</si>
  <si>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</si>
  <si>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</si>
  <si>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</si>
  <si>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</si>
  <si>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</si>
  <si>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</si>
  <si>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</si>
  <si>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</si>
  <si>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</si>
  <si>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</si>
  <si>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</si>
  <si>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</si>
  <si>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</si>
  <si>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</si>
  <si>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</si>
  <si>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</si>
  <si>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</si>
  <si>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</si>
  <si>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</si>
  <si>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</si>
  <si>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</si>
  <si>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</si>
  <si>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</si>
  <si>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</si>
  <si>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</si>
  <si>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</si>
  <si>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</si>
  <si>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</si>
  <si>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</si>
  <si>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</si>
  <si>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</si>
  <si>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</si>
  <si>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</si>
  <si>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</si>
  <si>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</si>
  <si>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</si>
  <si>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</si>
  <si>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</si>
  <si>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</si>
  <si>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</si>
  <si>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</si>
  <si>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</si>
  <si>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</si>
  <si>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</si>
  <si>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</si>
  <si>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</si>
  <si>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</si>
  <si>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</si>
  <si>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</si>
  <si>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</si>
  <si>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</si>
  <si>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</si>
  <si>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</si>
  <si>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</si>
  <si>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</si>
  <si>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</si>
  <si>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</si>
  <si>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</si>
  <si>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</si>
  <si>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</si>
  <si>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</si>
  <si>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</si>
  <si>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</si>
  <si>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</si>
  <si>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</si>
  <si>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</si>
  <si>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</si>
  <si>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</si>
  <si>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</si>
  <si>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</si>
  <si>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</si>
  <si>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</si>
  <si>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</si>
  <si>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</si>
  <si>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</si>
  <si>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</si>
  <si>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</si>
  <si>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</si>
  <si>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</si>
  <si>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</si>
  <si>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</si>
  <si>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</si>
  <si>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</si>
  <si>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</si>
  <si>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</si>
  <si>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</si>
  <si>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</si>
  <si>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</si>
  <si>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</si>
  <si>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</si>
  <si>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</si>
  <si>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</si>
  <si>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</si>
  <si>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</si>
  <si>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</si>
  <si>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</si>
  <si>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</si>
  <si>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</si>
  <si>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</si>
  <si>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</si>
  <si>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</si>
  <si>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</si>
  <si>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</si>
  <si>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</si>
  <si>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</si>
  <si>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</si>
  <si>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</si>
  <si>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</si>
  <si>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</si>
  <si>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</si>
  <si>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</si>
  <si>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</si>
  <si>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</si>
  <si>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</si>
  <si>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</si>
  <si>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</si>
  <si>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</si>
  <si>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</si>
  <si>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</si>
  <si>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</si>
  <si>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</si>
  <si>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</si>
  <si>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</si>
  <si>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</si>
  <si>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</si>
  <si>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</si>
  <si>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</si>
  <si>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</si>
  <si>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</si>
  <si>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</si>
  <si>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</si>
  <si>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</si>
  <si>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</si>
  <si>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</si>
  <si>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</si>
  <si>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</si>
  <si>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</si>
  <si>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</si>
  <si>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</si>
  <si>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</si>
  <si>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</si>
  <si>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</si>
  <si>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</si>
  <si>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</si>
  <si>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</si>
  <si>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</si>
  <si>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</si>
  <si>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</si>
  <si>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</si>
  <si>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</si>
  <si>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</si>
  <si>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</si>
  <si>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</si>
  <si>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</si>
  <si>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</si>
  <si>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</si>
  <si>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</si>
  <si>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</si>
  <si>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</si>
  <si>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</si>
  <si>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</si>
  <si>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</si>
  <si>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</si>
  <si>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</si>
  <si>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</si>
  <si>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</si>
  <si>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</si>
  <si>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</si>
  <si>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</si>
  <si>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</si>
  <si>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</si>
  <si>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</si>
  <si>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</si>
  <si>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</si>
  <si>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</si>
  <si>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</si>
  <si>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</si>
  <si>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</si>
  <si>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</si>
  <si>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</si>
  <si>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</si>
  <si>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</si>
  <si>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</si>
  <si>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</si>
  <si>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</si>
  <si>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</si>
  <si>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</si>
  <si>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</si>
  <si>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</si>
  <si>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</si>
  <si>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</si>
  <si>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</si>
  <si>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</si>
  <si>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</si>
  <si>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</si>
  <si>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</si>
  <si>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</si>
  <si>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</si>
  <si>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</si>
  <si>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</si>
  <si>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</si>
  <si>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</si>
  <si>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</si>
  <si>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</si>
  <si>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</si>
  <si>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</si>
  <si>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</si>
  <si>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</si>
  <si>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</si>
  <si>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</si>
  <si>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</si>
  <si>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</si>
  <si>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</si>
  <si>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</si>
  <si>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</si>
  <si>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</si>
  <si>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</si>
  <si>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</si>
  <si>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</si>
  <si>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</si>
  <si>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</si>
  <si>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</si>
  <si>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</si>
  <si>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</si>
  <si>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</si>
  <si>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</si>
  <si>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</si>
  <si>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</si>
  <si>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</si>
  <si>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</si>
  <si>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</si>
  <si>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</si>
  <si>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</si>
  <si>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</si>
  <si>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</si>
  <si>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</si>
  <si>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</si>
  <si>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</si>
  <si>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</si>
  <si>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</si>
  <si>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</si>
  <si>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</si>
  <si>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</si>
  <si>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</si>
  <si>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</si>
  <si>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</si>
  <si>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</si>
  <si>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</si>
  <si>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</si>
  <si>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</si>
  <si>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</si>
  <si>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</si>
  <si>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</si>
  <si>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</si>
  <si>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</si>
  <si>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</si>
  <si>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</si>
  <si>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</si>
  <si>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</si>
  <si>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</si>
  <si>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</si>
  <si>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</si>
  <si>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</si>
  <si>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</si>
  <si>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</si>
  <si>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</si>
  <si>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</si>
  <si>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</si>
  <si>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</si>
  <si>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</si>
  <si>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</si>
  <si>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</si>
  <si>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</si>
  <si>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</si>
  <si>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</si>
  <si>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</si>
  <si>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</si>
  <si>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</si>
  <si>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</si>
  <si>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</si>
  <si>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</si>
  <si>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</si>
  <si>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</si>
  <si>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</si>
  <si>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</si>
  <si>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</si>
  <si>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</si>
  <si>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</si>
  <si>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</si>
  <si>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</si>
  <si>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</si>
  <si>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</si>
  <si>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</si>
  <si>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</si>
  <si>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</si>
  <si>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</si>
  <si>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</si>
  <si>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</si>
  <si>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</si>
  <si>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</si>
  <si>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</si>
  <si>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</si>
  <si>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</si>
  <si>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</si>
  <si>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</si>
  <si>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</si>
  <si>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</si>
  <si>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</si>
  <si>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</si>
  <si>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</si>
  <si>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</si>
  <si>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</si>
  <si>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</si>
  <si>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</si>
  <si>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</si>
  <si>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</si>
  <si>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</si>
  <si>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</si>
  <si>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</si>
  <si>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</si>
  <si>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</si>
  <si>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</si>
  <si>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</si>
  <si>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</si>
  <si>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</si>
  <si>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</si>
  <si>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</si>
  <si>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</si>
  <si>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</si>
  <si>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</si>
  <si>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</si>
  <si>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</si>
  <si>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</si>
  <si>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</si>
  <si>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</si>
  <si>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</si>
  <si>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</si>
  <si>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</si>
  <si>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</si>
  <si>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</si>
  <si>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</si>
  <si>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</si>
  <si>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</si>
  <si>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</si>
  <si>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</si>
  <si>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</si>
  <si>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</si>
  <si>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</si>
  <si>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</si>
  <si>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</si>
  <si>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</si>
  <si>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</si>
  <si>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</si>
  <si>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</si>
  <si>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</si>
  <si>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</si>
  <si>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</si>
  <si>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</si>
  <si>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</si>
  <si>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</si>
  <si>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</si>
  <si>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</si>
  <si>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</si>
  <si>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</si>
  <si>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</si>
  <si>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</si>
  <si>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</si>
  <si>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</si>
  <si>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</si>
  <si>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</si>
  <si>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</si>
  <si>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</si>
  <si>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</si>
  <si>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</si>
  <si>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</si>
  <si>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</si>
  <si>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</si>
  <si>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</si>
  <si>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</si>
  <si>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</si>
  <si>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</si>
  <si>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</si>
  <si>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</si>
  <si>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</si>
  <si>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</si>
  <si>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</si>
  <si>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</si>
  <si>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</si>
  <si>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</si>
  <si>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</si>
  <si>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</si>
  <si>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</si>
  <si>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</si>
  <si>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</si>
  <si>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</si>
  <si>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</si>
  <si>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</si>
  <si>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</si>
  <si>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</si>
  <si>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</si>
  <si>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</si>
  <si>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</si>
  <si>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</si>
  <si>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</si>
  <si>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</si>
  <si>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</si>
  <si>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</si>
  <si>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</si>
  <si>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</si>
  <si>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</si>
  <si>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</si>
  <si>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</si>
  <si>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</si>
  <si>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</si>
  <si>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</si>
  <si>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</si>
  <si>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</si>
  <si>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</si>
  <si>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</si>
  <si>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</si>
  <si>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</si>
  <si>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</si>
  <si>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</si>
  <si>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</si>
  <si>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</si>
  <si>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</si>
  <si>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</si>
  <si>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</si>
  <si>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</si>
  <si>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</si>
  <si>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</si>
  <si>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</si>
  <si>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</si>
  <si>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</si>
  <si>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</si>
  <si>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</si>
  <si>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</si>
  <si>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</si>
  <si>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</si>
  <si>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</si>
  <si>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</si>
  <si>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</si>
  <si>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</si>
  <si>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</si>
  <si>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</si>
  <si>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</si>
  <si>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</si>
  <si>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</si>
  <si>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</si>
  <si>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</si>
  <si>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</si>
  <si>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</si>
  <si>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</si>
  <si>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</si>
  <si>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</si>
  <si>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</si>
  <si>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</si>
  <si>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</si>
  <si>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</si>
  <si>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</si>
  <si>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</si>
  <si>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</si>
  <si>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</si>
  <si>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</si>
  <si>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</si>
  <si>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</si>
  <si>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</si>
  <si>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</si>
  <si>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</si>
  <si>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</si>
  <si>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</si>
  <si>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</si>
  <si>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</si>
  <si>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</si>
  <si>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</si>
  <si>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</si>
  <si>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</si>
  <si>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</si>
  <si>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</si>
  <si>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</si>
  <si>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</si>
  <si>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</si>
  <si>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</si>
  <si>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</si>
  <si>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</si>
  <si>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</si>
  <si>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</si>
  <si>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</si>
  <si>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</si>
  <si>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</si>
  <si>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</si>
  <si>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</si>
  <si>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</si>
  <si>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</si>
  <si>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</si>
  <si>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</si>
  <si>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</si>
  <si>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</si>
  <si>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</si>
  <si>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</si>
  <si>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</si>
  <si>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</si>
  <si>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</si>
  <si>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</si>
  <si>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</si>
  <si>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</si>
  <si>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</si>
  <si>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</si>
  <si>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</si>
  <si>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</si>
  <si>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</si>
  <si>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</si>
  <si>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</si>
  <si>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</si>
  <si>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</si>
  <si>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</si>
  <si>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</si>
  <si>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</si>
  <si>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</si>
  <si>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</si>
  <si>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</si>
  <si>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</si>
  <si>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</si>
  <si>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</si>
  <si>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</si>
  <si>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</si>
  <si>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</si>
  <si>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</si>
  <si>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</si>
  <si>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</si>
  <si>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</si>
  <si>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</si>
  <si>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</si>
  <si>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</si>
  <si>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</si>
  <si>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</si>
  <si>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</si>
  <si>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</si>
  <si>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</si>
  <si>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</si>
  <si>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</si>
  <si>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</si>
  <si>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</si>
  <si>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</si>
  <si>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</si>
  <si>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</si>
  <si>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</si>
  <si>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</si>
  <si>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</si>
  <si>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</si>
  <si>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</si>
  <si>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</si>
  <si>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</si>
  <si>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</si>
  <si>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</si>
  <si>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</si>
  <si>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</si>
  <si>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</si>
  <si>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</si>
  <si>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</si>
  <si>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</si>
  <si>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</si>
  <si>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</si>
  <si>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</si>
  <si>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</si>
  <si>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</si>
  <si>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</si>
  <si>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</si>
  <si>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</si>
  <si>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</si>
  <si>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</si>
  <si>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</si>
  <si>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</si>
  <si>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</si>
  <si>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</si>
  <si>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</si>
  <si>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</si>
  <si>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</si>
  <si>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</si>
  <si>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</si>
  <si>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</si>
  <si>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</si>
  <si>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</si>
  <si>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</si>
  <si>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</si>
  <si>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</si>
  <si>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</si>
  <si>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</si>
  <si>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</si>
  <si>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</si>
  <si>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</si>
  <si>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</si>
  <si>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</si>
  <si>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</si>
  <si>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</si>
  <si>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</si>
  <si>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</si>
  <si>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</si>
  <si>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</si>
  <si>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</si>
  <si>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</si>
  <si>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</si>
  <si>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</si>
  <si>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</si>
  <si>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</si>
  <si>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</si>
  <si>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</si>
  <si>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</si>
  <si>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</si>
  <si>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</si>
  <si>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</si>
  <si>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</si>
  <si>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</si>
  <si>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</si>
  <si>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</si>
  <si>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</si>
  <si>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</si>
  <si>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</si>
  <si>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</si>
  <si>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</si>
  <si>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</si>
  <si>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</si>
  <si>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</si>
  <si>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</si>
  <si>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</si>
  <si>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</si>
  <si>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</si>
  <si>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</si>
  <si>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</si>
  <si>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</si>
  <si>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</si>
  <si>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</si>
  <si>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</si>
  <si>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</si>
  <si>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</si>
  <si>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</si>
  <si>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</si>
  <si>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</si>
  <si>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</si>
  <si>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</si>
  <si>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</si>
  <si>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</si>
  <si>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</si>
  <si>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</si>
  <si>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</si>
  <si>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</si>
  <si>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</si>
  <si>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</si>
  <si>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</si>
  <si>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</si>
  <si>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</si>
  <si>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</si>
  <si>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</si>
  <si>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</si>
  <si>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</si>
  <si>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</si>
  <si>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</si>
  <si>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</si>
  <si>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</si>
  <si>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</si>
  <si>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</si>
  <si>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</si>
  <si>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</si>
  <si>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</si>
  <si>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</si>
  <si>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</si>
  <si>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</si>
  <si>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</si>
  <si>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</si>
  <si>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</si>
  <si>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</si>
  <si>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</si>
  <si>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</si>
  <si>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</si>
  <si>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</si>
  <si>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</si>
  <si>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</si>
  <si>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</si>
  <si>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</si>
  <si>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</si>
  <si>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</si>
  <si>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</si>
  <si>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</si>
  <si>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</si>
  <si>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</si>
  <si>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</si>
  <si>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</si>
  <si>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</si>
  <si>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</si>
  <si>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</si>
  <si>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</si>
  <si>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</si>
  <si>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</si>
  <si>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</si>
  <si>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</si>
  <si>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</si>
  <si>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</si>
  <si>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</si>
  <si>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</si>
  <si>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</si>
  <si>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</si>
  <si>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</si>
  <si>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</si>
  <si>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</si>
  <si>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</si>
  <si>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</si>
  <si>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</si>
  <si>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</si>
  <si>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</si>
  <si>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</si>
  <si>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</si>
  <si>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</si>
  <si>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</si>
  <si>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</si>
  <si>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</si>
  <si>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</si>
  <si>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</si>
  <si>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</si>
  <si>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</si>
  <si>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</si>
  <si>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</si>
  <si>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</si>
  <si>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</si>
  <si>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</si>
  <si>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</si>
  <si>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</si>
  <si>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</si>
  <si>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</si>
  <si>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</si>
  <si>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</si>
  <si>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</si>
  <si>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</si>
  <si>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</si>
  <si>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</si>
  <si>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</si>
  <si>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</si>
  <si>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</si>
  <si>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</si>
  <si>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</si>
  <si>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</si>
  <si>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</si>
  <si>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</si>
  <si>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</si>
  <si>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</si>
  <si>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</si>
  <si>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</si>
  <si>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</si>
  <si>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</si>
  <si>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</si>
  <si>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</si>
  <si>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</si>
  <si>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</si>
  <si>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</si>
  <si>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</si>
  <si>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</si>
  <si>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</si>
  <si>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</si>
  <si>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</si>
  <si>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</si>
  <si>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</si>
  <si>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</si>
  <si>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</si>
  <si>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</si>
  <si>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</si>
  <si>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</si>
  <si>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</si>
  <si>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</si>
  <si>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</si>
  <si>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</si>
  <si>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</si>
  <si>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</si>
  <si>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</si>
  <si>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</si>
  <si>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</si>
  <si>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</si>
  <si>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</si>
  <si>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</si>
  <si>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</si>
  <si>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</si>
  <si>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</si>
  <si>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</si>
  <si>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</si>
  <si>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</si>
  <si>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</si>
  <si>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</si>
  <si>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</si>
  <si>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</si>
  <si>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</si>
  <si>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</si>
  <si>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</si>
  <si>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</si>
  <si>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</si>
  <si>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</si>
  <si>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</si>
  <si>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</si>
  <si>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</si>
  <si>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</si>
  <si>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</si>
  <si>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</si>
  <si>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</si>
  <si>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</si>
  <si>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</si>
  <si>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</si>
  <si>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</si>
  <si>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</si>
  <si>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</si>
  <si>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</si>
  <si>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</si>
  <si>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</si>
  <si>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</si>
  <si>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</si>
  <si>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</si>
  <si>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</si>
  <si>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</si>
  <si>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</si>
  <si>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</si>
  <si>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</si>
  <si>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</si>
  <si>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</si>
  <si>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</si>
  <si>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</si>
  <si>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</si>
  <si>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</si>
  <si>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</si>
  <si>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</si>
  <si>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</si>
  <si>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</si>
  <si>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</si>
  <si>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</si>
  <si>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</si>
  <si>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</si>
  <si>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</si>
  <si>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</si>
  <si>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</si>
  <si>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</si>
  <si>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</si>
  <si>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</si>
  <si>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</si>
  <si>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</si>
  <si>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</si>
  <si>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</si>
  <si>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</si>
  <si>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</si>
  <si>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</si>
  <si>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</si>
  <si>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</si>
  <si>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</si>
  <si>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</si>
  <si>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</si>
  <si>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</si>
  <si>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</si>
  <si>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</si>
  <si>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</si>
  <si>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</si>
  <si>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</si>
  <si>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</si>
  <si>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</si>
  <si>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</si>
  <si>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</si>
  <si>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</si>
  <si>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</si>
  <si>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</si>
  <si>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</si>
  <si>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</si>
  <si>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</si>
  <si>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</si>
  <si>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</si>
  <si>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</si>
  <si>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</si>
  <si>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</si>
  <si>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</si>
  <si>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</si>
  <si>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</si>
  <si>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</si>
  <si>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</si>
  <si>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</si>
  <si>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</si>
  <si>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</si>
  <si>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</si>
  <si>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</si>
  <si>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</si>
  <si>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</si>
  <si>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</si>
  <si>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</si>
  <si>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</si>
  <si>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</si>
  <si>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</si>
  <si>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</si>
  <si>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</si>
  <si>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</si>
  <si>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</si>
  <si>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</si>
  <si>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</si>
  <si>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</si>
  <si>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</si>
  <si>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</si>
  <si>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</si>
  <si>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</si>
  <si>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</si>
  <si>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</si>
  <si>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</si>
  <si>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</si>
  <si>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</si>
  <si>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</si>
  <si>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</si>
  <si>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</si>
  <si>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</si>
  <si>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</si>
  <si>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</si>
  <si>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</si>
  <si>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</si>
  <si>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</si>
  <si>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</si>
  <si>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</si>
  <si>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</si>
  <si>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</si>
  <si>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</si>
  <si>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</si>
  <si>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</si>
  <si>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</si>
  <si>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</si>
  <si>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</si>
  <si>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</si>
  <si>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</si>
  <si>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</si>
  <si>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</si>
  <si>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</si>
  <si>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</si>
  <si>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</si>
  <si>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</si>
  <si>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</si>
  <si>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</si>
  <si>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</si>
  <si>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</si>
  <si>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</si>
  <si>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</si>
  <si>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</si>
  <si>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</si>
  <si>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</si>
  <si>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</si>
  <si>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</si>
  <si>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</si>
  <si>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</si>
  <si>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</si>
  <si>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</si>
  <si>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</si>
  <si>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</si>
  <si>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</si>
  <si>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</si>
  <si>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</si>
  <si>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</si>
  <si>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</si>
  <si>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</si>
  <si>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</si>
  <si>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</si>
  <si>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</si>
  <si>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</si>
  <si>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</si>
  <si>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</si>
  <si>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</si>
  <si>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</si>
  <si>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</si>
  <si>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</si>
  <si>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</si>
  <si>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</si>
  <si>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</si>
  <si>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</si>
  <si>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</si>
  <si>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</si>
  <si>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</si>
  <si>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</si>
  <si>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</si>
  <si>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</si>
  <si>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</si>
  <si>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</si>
  <si>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</si>
  <si>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</si>
  <si>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</si>
  <si>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</si>
  <si>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</si>
  <si>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</si>
  <si>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</si>
  <si>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</si>
  <si>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</si>
  <si>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</si>
  <si>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</si>
  <si>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</si>
  <si>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</si>
  <si>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</si>
  <si>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</si>
  <si>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</si>
  <si>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</si>
  <si>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</si>
  <si>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</si>
  <si>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</si>
  <si>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</si>
  <si>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</si>
  <si>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</si>
  <si>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</si>
  <si>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</si>
  <si>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</si>
  <si>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</si>
  <si>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</si>
  <si>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</si>
  <si>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</si>
  <si>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</si>
  <si>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</si>
  <si>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</si>
  <si>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</si>
  <si>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</si>
  <si>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</si>
  <si>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</si>
  <si>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</si>
  <si>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</si>
  <si>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</si>
  <si>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</si>
  <si>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</si>
  <si>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</si>
  <si>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</si>
  <si>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</si>
  <si>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</si>
  <si>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</si>
  <si>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</si>
  <si>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</si>
  <si>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</si>
  <si>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</si>
  <si>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</si>
  <si>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</si>
  <si>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</si>
  <si>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</si>
  <si>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</si>
  <si>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</si>
  <si>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</si>
  <si>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</si>
  <si>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</si>
  <si>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</si>
  <si>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</si>
  <si>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</si>
  <si>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</si>
  <si>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</si>
  <si>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</si>
  <si>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</si>
  <si>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</si>
  <si>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</si>
  <si>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</si>
  <si>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</si>
  <si>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</si>
  <si>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</si>
  <si>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</si>
  <si>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</si>
  <si>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</si>
  <si>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</si>
  <si>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</si>
  <si>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</si>
  <si>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</si>
  <si>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</si>
  <si>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</si>
  <si>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</si>
  <si>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</si>
  <si>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</si>
  <si>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</si>
  <si>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</si>
  <si>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</si>
  <si>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</si>
  <si>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</si>
  <si>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</si>
  <si>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</si>
  <si>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</si>
  <si>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</si>
  <si>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</si>
  <si>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</si>
  <si>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</si>
  <si>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</si>
  <si>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</si>
  <si>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</si>
  <si>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</si>
  <si>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</si>
  <si>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</si>
  <si>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</si>
  <si>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</si>
  <si>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</si>
  <si>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</si>
  <si>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</si>
  <si>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</si>
  <si>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</si>
  <si>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</si>
  <si>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</si>
  <si>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</si>
  <si>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</si>
  <si>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</si>
  <si>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</si>
  <si>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</si>
  <si>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</si>
  <si>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</si>
  <si>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</si>
  <si>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</si>
  <si>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</si>
  <si>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</si>
  <si>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</si>
  <si>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</si>
  <si>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</si>
  <si>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</si>
  <si>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</si>
  <si>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</si>
  <si>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</si>
  <si>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</si>
  <si>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</si>
  <si>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</si>
  <si>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</si>
  <si>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</si>
  <si>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</si>
  <si>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</si>
  <si>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</si>
  <si>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</si>
  <si>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</si>
  <si>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</si>
  <si>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</si>
  <si>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</si>
  <si>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</si>
  <si>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</si>
  <si>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</si>
  <si>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</si>
  <si>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</si>
  <si>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</si>
  <si>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</si>
  <si>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</si>
  <si>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</si>
  <si>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</si>
  <si>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</si>
  <si>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</si>
  <si>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</si>
  <si>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</si>
  <si>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</si>
  <si>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</si>
  <si>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</si>
  <si>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</si>
  <si>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</si>
  <si>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</si>
  <si>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</si>
  <si>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</si>
  <si>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</si>
  <si>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</si>
  <si>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</si>
  <si>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</si>
  <si>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</si>
  <si>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</si>
  <si>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</si>
  <si>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</si>
  <si>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</si>
  <si>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</si>
  <si>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</si>
  <si>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</si>
  <si>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</si>
  <si>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</si>
  <si>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</si>
  <si>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</si>
  <si>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</si>
  <si>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</si>
  <si>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</si>
  <si>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</si>
  <si>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</si>
  <si>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</si>
  <si>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</si>
  <si>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</si>
  <si>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</si>
  <si>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</si>
  <si>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</si>
  <si>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</si>
  <si>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</si>
  <si>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</si>
  <si>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</si>
  <si>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</si>
  <si>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</si>
  <si>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</si>
  <si>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</si>
  <si>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</si>
  <si>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</si>
  <si>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</si>
  <si>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</si>
  <si>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</si>
  <si>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</si>
  <si>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</si>
  <si>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</si>
  <si>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</si>
  <si>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</si>
  <si>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</si>
  <si>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</si>
  <si>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</si>
  <si>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</si>
  <si>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</si>
  <si>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</si>
  <si>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</si>
  <si>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</si>
  <si>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</si>
  <si>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</si>
  <si>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</si>
  <si>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</si>
  <si>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</si>
  <si>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</si>
  <si>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</si>
  <si>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</si>
  <si>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</si>
  <si>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</si>
  <si>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</si>
  <si>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</si>
  <si>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</si>
  <si>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</si>
  <si>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</si>
  <si>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</si>
  <si>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</si>
  <si>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</si>
  <si>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</si>
  <si>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</si>
  <si>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</si>
  <si>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</si>
  <si>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</si>
  <si>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</si>
  <si>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</si>
  <si>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</si>
  <si>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</si>
  <si>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</si>
  <si>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</si>
  <si>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</si>
  <si>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</si>
  <si>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</si>
  <si>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</si>
  <si>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</si>
  <si>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</si>
  <si>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</si>
  <si>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</si>
  <si>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</si>
  <si>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</si>
  <si>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</si>
  <si>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</si>
  <si>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</si>
  <si>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</si>
  <si>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</si>
  <si>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</si>
  <si>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</si>
  <si>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</si>
  <si>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</si>
  <si>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</si>
  <si>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</si>
  <si>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</si>
  <si>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</si>
  <si>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</si>
  <si>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</si>
  <si>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</si>
  <si>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</si>
  <si>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</si>
  <si>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</si>
  <si>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</si>
  <si>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</si>
  <si>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</si>
  <si>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</si>
  <si>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</si>
  <si>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</si>
  <si>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</si>
  <si>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</si>
  <si>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</si>
  <si>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</si>
  <si>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</si>
  <si>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</si>
  <si>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</si>
  <si>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</si>
  <si>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</si>
  <si>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</si>
  <si>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</si>
  <si>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</si>
  <si>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</si>
  <si>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</si>
  <si>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</si>
  <si>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</si>
  <si>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</si>
  <si>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</si>
  <si>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</si>
  <si>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</si>
  <si>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</si>
  <si>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</si>
  <si>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</si>
  <si>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</si>
  <si>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</si>
  <si>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</si>
  <si>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</si>
  <si>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</si>
  <si>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</si>
  <si>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</si>
  <si>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</si>
  <si>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</si>
  <si>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</si>
  <si>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</si>
  <si>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</si>
  <si>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</si>
  <si>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</si>
  <si>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</si>
  <si>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</si>
  <si>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</si>
  <si>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</si>
  <si>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</si>
  <si>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</si>
  <si>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</si>
  <si>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</si>
  <si>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</si>
  <si>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</si>
  <si>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</si>
  <si>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</si>
  <si>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</si>
  <si>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</si>
  <si>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</si>
  <si>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</si>
  <si>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</si>
  <si>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</si>
  <si>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</si>
  <si>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</si>
  <si>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</si>
  <si>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</si>
  <si>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</si>
  <si>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</si>
  <si>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</si>
  <si>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</si>
  <si>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</si>
  <si>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</si>
  <si>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</si>
  <si>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</si>
  <si>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</si>
  <si>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</si>
  <si>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</si>
  <si>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</si>
  <si>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</si>
  <si>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</si>
  <si>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</si>
  <si>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</si>
  <si>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</si>
  <si>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</si>
  <si>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</si>
  <si>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</si>
  <si>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</si>
  <si>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</si>
  <si>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</si>
  <si>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</si>
  <si>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</si>
  <si>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</si>
  <si>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</si>
  <si>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</si>
  <si>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</si>
  <si>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</si>
  <si>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</si>
  <si>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</si>
  <si>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</si>
  <si>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</si>
  <si>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</si>
  <si>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</si>
  <si>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</si>
  <si>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</si>
  <si>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</si>
  <si>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</si>
  <si>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</si>
  <si>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</si>
  <si>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</si>
  <si>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</si>
  <si>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</si>
  <si>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</si>
  <si>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</si>
  <si>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</si>
  <si>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</si>
  <si>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</si>
  <si>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</si>
  <si>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</si>
  <si>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</si>
  <si>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</si>
  <si>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</si>
  <si>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</si>
  <si>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</si>
  <si>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</si>
  <si>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</si>
  <si>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</si>
  <si>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</si>
  <si>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</si>
  <si>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</si>
  <si>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</si>
  <si>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</si>
  <si>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</si>
  <si>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</si>
  <si>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</si>
  <si>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</si>
  <si>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</si>
  <si>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</si>
  <si>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</si>
  <si>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</si>
  <si>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</si>
  <si>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</si>
  <si>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</si>
  <si>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</si>
  <si>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</si>
  <si>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</si>
  <si>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</si>
  <si>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</si>
  <si>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</si>
  <si>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</si>
  <si>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</si>
  <si>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</si>
  <si>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</si>
  <si>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</si>
  <si>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</si>
  <si>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</si>
  <si>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</si>
  <si>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</si>
  <si>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</si>
  <si>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</si>
  <si>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</si>
  <si>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</si>
  <si>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</si>
  <si>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</si>
  <si>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</si>
  <si>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</si>
  <si>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</si>
  <si>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</si>
  <si>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</si>
  <si>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</si>
  <si>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</si>
  <si>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</si>
  <si>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</si>
  <si>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</si>
  <si>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</si>
  <si>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</si>
  <si>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</si>
  <si>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</si>
  <si>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</si>
  <si>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</si>
  <si>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</si>
  <si>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</si>
  <si>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</si>
  <si>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</si>
  <si>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</si>
  <si>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</si>
  <si>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</si>
  <si>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</si>
  <si>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</si>
  <si>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</si>
  <si>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</si>
  <si>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</si>
  <si>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</si>
  <si>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</si>
  <si>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</si>
  <si>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</si>
  <si>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</si>
  <si>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</si>
  <si>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</si>
  <si>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</si>
  <si>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</si>
  <si>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</si>
  <si>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</si>
  <si>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</si>
  <si>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</si>
  <si>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</si>
  <si>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</si>
  <si>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</si>
  <si>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</si>
  <si>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</si>
  <si>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</si>
  <si>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</si>
  <si>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</si>
  <si>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</si>
  <si>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</si>
  <si>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</si>
  <si>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</si>
  <si>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</si>
  <si>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</si>
  <si>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</si>
  <si>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</si>
  <si>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</si>
  <si>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</si>
  <si>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</si>
  <si>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</si>
  <si>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</si>
  <si>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</si>
  <si>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</si>
  <si>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</si>
  <si>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</si>
  <si>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</si>
  <si>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</si>
  <si>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</si>
  <si>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</si>
  <si>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</si>
  <si>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</si>
  <si>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</si>
  <si>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</si>
  <si>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</si>
  <si>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</si>
  <si>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</si>
  <si>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</si>
  <si>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</si>
  <si>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</si>
  <si>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</si>
  <si>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</si>
  <si>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</si>
  <si>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</si>
  <si>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</si>
  <si>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</si>
  <si>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</si>
  <si>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</si>
  <si>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</si>
  <si>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</si>
  <si>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</si>
  <si>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</si>
  <si>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</si>
  <si>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</si>
  <si>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</si>
  <si>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</si>
  <si>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</si>
  <si>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</si>
  <si>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</si>
  <si>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</si>
  <si>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</si>
  <si>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</si>
  <si>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</si>
  <si>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</si>
  <si>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</si>
  <si>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</si>
  <si>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</si>
  <si>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</si>
  <si>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</si>
  <si>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</si>
  <si>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</si>
  <si>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</si>
  <si>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</si>
  <si>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</si>
  <si>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</si>
  <si>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</si>
  <si>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</si>
  <si>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</si>
  <si>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</si>
  <si>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</si>
  <si>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</si>
  <si>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</si>
  <si>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</si>
  <si>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</si>
  <si>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</si>
  <si>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</si>
  <si>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</si>
  <si>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</si>
  <si>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</si>
  <si>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</si>
  <si>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</si>
  <si>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</si>
  <si>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</si>
  <si>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</si>
  <si>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</si>
  <si>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</si>
  <si>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</si>
  <si>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</si>
  <si>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</si>
  <si>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</si>
  <si>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</si>
  <si>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</si>
  <si>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</si>
  <si>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</si>
  <si>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</si>
  <si>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</si>
  <si>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</si>
  <si>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</si>
  <si>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</si>
  <si>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</si>
  <si>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</si>
  <si>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</si>
  <si>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</si>
  <si>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</si>
  <si>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</si>
  <si>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</si>
  <si>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</si>
  <si>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</si>
  <si>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</si>
  <si>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</si>
  <si>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</si>
  <si>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</si>
  <si>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</si>
  <si>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</si>
  <si>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</si>
  <si>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</si>
  <si>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</si>
  <si>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</si>
  <si>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</si>
  <si>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</si>
  <si>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</si>
  <si>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</si>
  <si>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</si>
  <si>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</si>
  <si>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</si>
  <si>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</si>
  <si>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</si>
  <si>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</si>
  <si>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</si>
  <si>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</si>
  <si>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</si>
  <si>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</si>
  <si>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</si>
  <si>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</si>
  <si>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</si>
  <si>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</si>
  <si>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</si>
  <si>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</si>
  <si>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</si>
  <si>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</si>
  <si>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</si>
  <si>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</si>
  <si>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</si>
  <si>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</si>
  <si>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</si>
  <si>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</si>
  <si>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</si>
  <si>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</si>
  <si>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</si>
  <si>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</si>
  <si>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</si>
  <si>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</si>
  <si>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</si>
  <si>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</si>
  <si>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</si>
  <si>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</si>
  <si>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</si>
  <si>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</si>
  <si>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</si>
  <si>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</si>
  <si>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</si>
  <si>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</si>
  <si>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</si>
  <si>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</si>
  <si>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</si>
  <si>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</si>
  <si>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</si>
  <si>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</si>
  <si>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</si>
  <si>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</si>
  <si>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</si>
  <si>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</si>
  <si>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</si>
  <si>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</si>
  <si>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</si>
  <si>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</si>
  <si>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</si>
  <si>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</si>
  <si>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</si>
  <si>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</si>
  <si>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</si>
  <si>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</si>
  <si>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</si>
  <si>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</si>
  <si>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</si>
  <si>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</si>
  <si>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</si>
  <si>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</si>
  <si>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</si>
  <si>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</si>
  <si>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</si>
  <si>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</si>
  <si>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</si>
  <si>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</si>
  <si>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</si>
  <si>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</si>
  <si>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</si>
  <si>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</si>
  <si>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</si>
  <si>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</si>
  <si>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</si>
  <si>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</si>
  <si>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</si>
  <si>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</si>
  <si>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</si>
  <si>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</si>
  <si>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</si>
  <si>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</si>
  <si>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</si>
  <si>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</si>
  <si>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</si>
  <si>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</si>
  <si>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</si>
  <si>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</si>
  <si>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</si>
  <si>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</si>
  <si>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</si>
  <si>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</si>
  <si>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</si>
  <si>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</si>
  <si>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</si>
  <si>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</si>
  <si>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</si>
  <si>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</si>
  <si>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</si>
  <si>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</si>
  <si>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</si>
  <si>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</si>
  <si>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</si>
  <si>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</si>
  <si>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</si>
  <si>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</si>
  <si>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</si>
  <si>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</si>
  <si>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</si>
  <si>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</si>
  <si>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</si>
  <si>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</si>
  <si>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</si>
  <si>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</si>
  <si>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</si>
  <si>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</si>
  <si>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</si>
  <si>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</si>
  <si>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</si>
  <si>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</si>
  <si>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</si>
  <si>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</si>
  <si>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</si>
  <si>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</si>
  <si>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</si>
  <si>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</si>
  <si>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</si>
  <si>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</si>
  <si>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</si>
  <si>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</si>
  <si>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</si>
  <si>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</si>
  <si>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</si>
  <si>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</si>
  <si>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</si>
  <si>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</si>
  <si>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</si>
  <si>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</si>
  <si>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</si>
  <si>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</si>
  <si>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</si>
  <si>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</si>
  <si>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</si>
  <si>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</si>
  <si>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</si>
  <si>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</si>
  <si>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</si>
  <si>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</si>
  <si>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</si>
  <si>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</si>
  <si>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</si>
  <si>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</si>
  <si>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</si>
  <si>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</si>
  <si>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</si>
  <si>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</si>
  <si>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</si>
  <si>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</si>
  <si>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</si>
  <si>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</si>
  <si>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</si>
  <si>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</si>
  <si>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</si>
  <si>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</si>
  <si>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</si>
  <si>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</si>
  <si>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</si>
  <si>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</si>
  <si>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</si>
  <si>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</si>
  <si>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</si>
  <si>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</si>
  <si>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</si>
  <si>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</si>
  <si>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</si>
  <si>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</si>
  <si>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</si>
  <si>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</si>
  <si>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</si>
  <si>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</si>
  <si>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</si>
  <si>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</si>
  <si>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</si>
  <si>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</si>
  <si>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</si>
  <si>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</si>
  <si>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</si>
  <si>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</si>
  <si>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</si>
  <si>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</si>
  <si>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</si>
  <si>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</si>
  <si>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</si>
  <si>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</si>
  <si>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</si>
  <si>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</si>
  <si>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</si>
  <si>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</si>
  <si>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</si>
  <si>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</si>
  <si>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</si>
  <si>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</si>
  <si>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</si>
  <si>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</si>
  <si>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</si>
  <si>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</si>
  <si>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</si>
  <si>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</si>
  <si>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</si>
  <si>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</si>
  <si>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</si>
  <si>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</si>
  <si>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</si>
  <si>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</si>
  <si>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</si>
  <si>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</si>
  <si>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</si>
  <si>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</si>
  <si>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</si>
  <si>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</si>
  <si>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</si>
  <si>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</si>
  <si>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</si>
  <si>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</si>
  <si>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</si>
  <si>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</si>
  <si>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</si>
  <si>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</si>
  <si>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</si>
  <si>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</si>
  <si>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</si>
  <si>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</si>
  <si>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</si>
  <si>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</si>
  <si>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</si>
  <si>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</si>
  <si>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</si>
  <si>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</si>
  <si>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</si>
  <si>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</si>
  <si>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</si>
  <si>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</si>
  <si>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</si>
  <si>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</si>
  <si>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</si>
  <si>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</si>
  <si>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</si>
  <si>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</si>
  <si>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</si>
  <si>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</si>
  <si>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</si>
  <si>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</si>
  <si>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</si>
  <si>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</si>
  <si>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</si>
  <si>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</si>
  <si>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</si>
  <si>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</si>
  <si>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</si>
  <si>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</si>
  <si>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</si>
  <si>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</si>
  <si>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</si>
  <si>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</si>
  <si>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</si>
  <si>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</si>
  <si>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</si>
  <si>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</si>
  <si>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</si>
  <si>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</si>
  <si>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</si>
  <si>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</si>
  <si>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</si>
  <si>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</si>
  <si>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</si>
  <si>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</si>
  <si>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</si>
  <si>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</si>
  <si>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</si>
  <si>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</si>
  <si>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</si>
  <si>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</si>
  <si>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</si>
  <si>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</si>
  <si>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</si>
  <si>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</si>
  <si>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</si>
  <si>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</si>
  <si>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</si>
  <si>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</si>
  <si>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</si>
  <si>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</si>
  <si>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</si>
  <si>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</si>
  <si>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</si>
  <si>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</si>
  <si>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</si>
  <si>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</si>
  <si>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</si>
  <si>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</si>
  <si>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</si>
  <si>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</si>
  <si>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</si>
  <si>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</si>
  <si>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</si>
  <si>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</si>
  <si>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</si>
  <si>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</si>
  <si>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</si>
  <si>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</si>
  <si>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</si>
  <si>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</si>
  <si>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</si>
  <si>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</si>
  <si>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</si>
  <si>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</si>
  <si>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</si>
  <si>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</si>
  <si>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</si>
  <si>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</si>
  <si>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</si>
  <si>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</si>
  <si>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</si>
  <si>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</si>
  <si>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</si>
  <si>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</si>
  <si>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</si>
  <si>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</si>
  <si>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</si>
  <si>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</si>
  <si>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</si>
  <si>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</si>
  <si>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</si>
  <si>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</si>
  <si>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</si>
  <si>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</si>
  <si>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</si>
  <si>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</si>
  <si>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</si>
  <si>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</si>
  <si>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</si>
  <si>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</si>
  <si>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</si>
  <si>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</si>
  <si>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</si>
  <si>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</si>
  <si>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</si>
  <si>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</si>
  <si>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</si>
  <si>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</si>
  <si>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</si>
  <si>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</si>
  <si>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</si>
  <si>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</si>
  <si>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</si>
  <si>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</si>
  <si>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</si>
  <si>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</si>
  <si>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</si>
  <si>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</si>
  <si>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</si>
  <si>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</si>
  <si>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</si>
  <si>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</si>
  <si>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</si>
  <si>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</si>
  <si>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</si>
  <si>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</si>
  <si>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</si>
  <si>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</si>
  <si>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</si>
  <si>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</si>
  <si>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</si>
  <si>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</si>
  <si>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</si>
  <si>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</si>
  <si>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</si>
  <si>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</si>
  <si>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</si>
  <si>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</si>
  <si>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</si>
  <si>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</si>
  <si>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</si>
  <si>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</si>
  <si>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</si>
  <si>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</si>
  <si>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</si>
  <si>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</si>
  <si>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</si>
  <si>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</si>
  <si>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</si>
  <si>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</si>
  <si>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</si>
  <si>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</si>
  <si>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</si>
  <si>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</si>
  <si>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</si>
  <si>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</si>
  <si>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</si>
  <si>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</si>
  <si>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</si>
  <si>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</si>
  <si>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</si>
  <si>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</si>
  <si>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</si>
  <si>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</si>
  <si>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</si>
  <si>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</si>
  <si>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</si>
  <si>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</si>
  <si>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</si>
  <si>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</si>
  <si>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</si>
  <si>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</si>
  <si>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</si>
  <si>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</si>
  <si>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</si>
  <si>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</si>
  <si>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</si>
  <si>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</si>
  <si>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</si>
  <si>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</si>
  <si>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</si>
  <si>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</si>
  <si>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</si>
  <si>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</si>
  <si>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</si>
  <si>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</si>
  <si>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</si>
  <si>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</si>
  <si>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</si>
  <si>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</si>
  <si>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</si>
  <si>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</si>
  <si>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</si>
  <si>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</si>
  <si>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</si>
  <si>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</si>
  <si>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</si>
  <si>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</si>
  <si>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</si>
  <si>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</si>
  <si>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</si>
  <si>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</si>
  <si>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</si>
  <si>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</si>
  <si>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</si>
  <si>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</si>
  <si>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</si>
  <si>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</si>
  <si>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</si>
  <si>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</si>
  <si>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</si>
  <si>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</si>
  <si>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</si>
  <si>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</si>
  <si>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</si>
  <si>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</si>
  <si>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</si>
  <si>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</si>
  <si>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</si>
  <si>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</si>
  <si>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</si>
  <si>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</si>
  <si>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</si>
  <si>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</si>
  <si>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</si>
  <si>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</si>
  <si>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</si>
  <si>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</si>
  <si>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</si>
  <si>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</si>
  <si>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</si>
  <si>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</si>
  <si>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</si>
  <si>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</si>
  <si>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</si>
  <si>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</si>
  <si>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</si>
  <si>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</si>
  <si>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</si>
  <si>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</si>
  <si>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</si>
  <si>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</si>
  <si>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</si>
  <si>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</si>
  <si>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</si>
  <si>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</si>
  <si>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</si>
  <si>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</si>
  <si>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</si>
  <si>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</si>
  <si>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</si>
  <si>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</si>
  <si>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</si>
  <si>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</si>
  <si>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</si>
  <si>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</si>
  <si>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</si>
  <si>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</si>
  <si>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</si>
  <si>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</si>
  <si>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</si>
  <si>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</si>
  <si>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</si>
  <si>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</si>
  <si>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</si>
  <si>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</si>
  <si>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</si>
  <si>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</si>
  <si>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</si>
  <si>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</si>
  <si>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</si>
  <si>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</si>
  <si>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</si>
  <si>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</si>
  <si>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</si>
  <si>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</si>
  <si>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</si>
  <si>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</si>
  <si>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</si>
  <si>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</si>
  <si>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</si>
  <si>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</si>
  <si>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</si>
  <si>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</si>
  <si>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</si>
  <si>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</si>
  <si>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</si>
  <si>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</si>
  <si>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</si>
  <si>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</si>
  <si>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</si>
  <si>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</si>
  <si>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</si>
  <si>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</si>
  <si>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</si>
  <si>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</si>
  <si>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</si>
  <si>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</si>
  <si>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</si>
  <si>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</si>
  <si>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</si>
  <si>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</si>
  <si>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</si>
  <si>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</si>
  <si>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</si>
  <si>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</si>
  <si>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</si>
  <si>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</si>
  <si>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</si>
  <si>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</si>
  <si>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</si>
  <si>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</si>
  <si>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</si>
  <si>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</si>
  <si>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</si>
  <si>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</si>
  <si>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</si>
  <si>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</si>
  <si>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</si>
  <si>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</si>
  <si>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</si>
  <si>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</si>
  <si>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</si>
  <si>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</si>
  <si>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</si>
  <si>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</si>
  <si>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</si>
  <si>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</si>
  <si>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</si>
  <si>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</si>
  <si>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</si>
  <si>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</si>
  <si>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</si>
  <si>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</si>
  <si>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</si>
  <si>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</si>
  <si>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</si>
  <si>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</si>
  <si>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</si>
  <si>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</si>
  <si>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</si>
  <si>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</si>
  <si>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</si>
  <si>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</si>
  <si>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</si>
  <si>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</si>
  <si>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</si>
  <si>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</si>
  <si>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</si>
  <si>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</si>
  <si>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</si>
  <si>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</si>
  <si>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</si>
  <si>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</si>
  <si>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</si>
  <si>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</si>
  <si>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</si>
  <si>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</si>
  <si>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</si>
  <si>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</si>
  <si>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</si>
  <si>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</si>
  <si>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</si>
  <si>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</si>
  <si>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</si>
  <si>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</si>
  <si>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</si>
  <si>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</si>
  <si>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</si>
  <si>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</si>
  <si>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</si>
  <si>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</si>
  <si>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</si>
  <si>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</si>
  <si>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</si>
  <si>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</si>
  <si>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</si>
  <si>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</si>
  <si>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</si>
  <si>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</si>
  <si>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</si>
  <si>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</si>
  <si>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</si>
  <si>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</si>
  <si>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</si>
  <si>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</si>
  <si>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</si>
  <si>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</si>
  <si>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</si>
  <si>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</si>
  <si>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</si>
  <si>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</si>
  <si>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</si>
  <si>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</si>
  <si>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</si>
  <si>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</si>
  <si>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</si>
  <si>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</si>
  <si>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</si>
  <si>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</si>
  <si>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</si>
  <si>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</si>
  <si>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</si>
  <si>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</si>
  <si>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</si>
  <si>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</si>
  <si>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</si>
  <si>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</si>
  <si>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</si>
  <si>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</si>
  <si>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</si>
  <si>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</si>
  <si>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</si>
  <si>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</si>
  <si>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</si>
  <si>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</si>
  <si>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</si>
  <si>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</si>
  <si>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</si>
  <si>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</si>
  <si>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</si>
  <si>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</si>
  <si>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</si>
  <si>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</si>
  <si>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</si>
  <si>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</si>
  <si>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</si>
  <si>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</si>
  <si>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</si>
  <si>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</si>
  <si>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</si>
  <si>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</si>
  <si>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</si>
  <si>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</si>
  <si>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</si>
  <si>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</si>
  <si>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</si>
  <si>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</si>
  <si>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</si>
  <si>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</si>
  <si>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</si>
  <si>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</si>
  <si>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</si>
  <si>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</si>
  <si>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</si>
  <si>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</si>
  <si>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</si>
  <si>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</si>
  <si>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</si>
  <si>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</si>
  <si>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</si>
  <si>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</si>
  <si>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</si>
  <si>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</si>
  <si>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</si>
  <si>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</si>
  <si>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</si>
  <si>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</si>
  <si>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</si>
  <si>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</si>
  <si>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</si>
  <si>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</si>
  <si>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</si>
  <si>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</si>
  <si>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</si>
  <si>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</si>
  <si>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</si>
  <si>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</si>
  <si>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</si>
  <si>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</si>
  <si>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</si>
  <si>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</si>
  <si>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</si>
  <si>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</si>
  <si>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</si>
  <si>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</si>
  <si>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</si>
  <si>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</si>
  <si>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</si>
  <si>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</si>
  <si>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</si>
  <si>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</si>
  <si>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</si>
  <si>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</si>
  <si>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</si>
  <si>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</si>
  <si>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</si>
  <si>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</si>
  <si>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</si>
  <si>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</si>
  <si>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</si>
  <si>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</si>
  <si>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</si>
  <si>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</si>
  <si>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</si>
  <si>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</si>
  <si>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</si>
  <si>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</si>
  <si>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</si>
  <si>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</si>
  <si>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</si>
  <si>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</si>
  <si>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</si>
  <si>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</si>
  <si>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</si>
  <si>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</si>
  <si>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</si>
  <si>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</si>
  <si>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</si>
  <si>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</si>
  <si>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</si>
  <si>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</si>
  <si>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</si>
  <si>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</si>
  <si>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</si>
  <si>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</si>
  <si>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</si>
  <si>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</si>
  <si>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</si>
  <si>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</si>
  <si>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</si>
  <si>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</si>
  <si>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</si>
  <si>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</si>
  <si>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</si>
  <si>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</si>
  <si>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</si>
  <si>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</si>
  <si>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</si>
  <si>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</si>
  <si>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</si>
  <si>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</si>
  <si>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</si>
  <si>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</si>
  <si>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</si>
  <si>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</si>
  <si>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</si>
  <si>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</si>
  <si>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</si>
  <si>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</si>
  <si>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</si>
  <si>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</si>
  <si>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</si>
  <si>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</si>
  <si>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</si>
  <si>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</si>
  <si>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</si>
  <si>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</si>
  <si>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</si>
  <si>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</si>
  <si>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</si>
  <si>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</si>
  <si>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</si>
  <si>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</si>
  <si>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</si>
  <si>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</si>
  <si>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</si>
  <si>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</si>
  <si>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</si>
  <si>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</si>
  <si>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</si>
  <si>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</si>
  <si>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</si>
  <si>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</si>
  <si>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</si>
  <si>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</si>
  <si>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</si>
  <si>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</si>
  <si>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</si>
  <si>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</si>
  <si>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</si>
  <si>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</si>
  <si>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</si>
  <si>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</si>
  <si>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</si>
  <si>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</si>
  <si>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</si>
  <si>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</si>
  <si>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</si>
  <si>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</si>
  <si>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</si>
  <si>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</si>
  <si>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</si>
  <si>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</si>
  <si>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</si>
  <si>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</si>
  <si>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</si>
  <si>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</si>
  <si>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</si>
  <si>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</si>
  <si>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</si>
  <si>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</si>
  <si>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</si>
  <si>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</si>
  <si>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</si>
  <si>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</si>
  <si>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</si>
  <si>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</si>
  <si>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</si>
  <si>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</si>
  <si>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</si>
  <si>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</si>
  <si>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</si>
  <si>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</si>
  <si>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</si>
  <si>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</si>
  <si>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</si>
  <si>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</si>
  <si>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</si>
  <si>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</si>
  <si>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</si>
  <si>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</si>
  <si>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</si>
  <si>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</si>
  <si>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</si>
  <si>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</si>
  <si>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</si>
  <si>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</si>
  <si>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</si>
  <si>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</si>
  <si>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</si>
  <si>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</si>
  <si>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</si>
  <si>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</si>
  <si>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</si>
  <si>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</si>
  <si>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</si>
  <si>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</si>
  <si>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</si>
  <si>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</si>
  <si>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</si>
  <si>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</si>
  <si>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</si>
  <si>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</si>
  <si>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</si>
  <si>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</si>
  <si>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</si>
  <si>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</si>
  <si>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</si>
  <si>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</si>
  <si>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</si>
  <si>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</si>
  <si>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</si>
  <si>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</si>
  <si>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</si>
  <si>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</si>
  <si>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</si>
  <si>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</si>
  <si>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</si>
  <si>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</si>
  <si>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</si>
  <si>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</si>
  <si>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</si>
  <si>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</si>
  <si>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</si>
  <si>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</si>
  <si>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</si>
  <si>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</si>
  <si>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</si>
  <si>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</si>
  <si>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</si>
  <si>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</si>
  <si>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</si>
  <si>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</si>
  <si>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</si>
  <si>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</si>
  <si>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</si>
  <si>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</si>
  <si>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</si>
  <si>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</si>
  <si>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</si>
  <si>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</si>
  <si>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</si>
  <si>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</si>
  <si>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</si>
  <si>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</si>
  <si>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</si>
  <si>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</si>
  <si>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</si>
  <si>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</si>
  <si>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</si>
  <si>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</si>
  <si>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</si>
  <si>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</si>
  <si>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</si>
  <si>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</si>
  <si>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</si>
  <si>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</si>
  <si>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</si>
  <si>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</si>
  <si>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</si>
  <si>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</si>
  <si>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</si>
  <si>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</si>
  <si>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</si>
  <si>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</si>
  <si>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</si>
  <si>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</si>
  <si>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</si>
  <si>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</si>
  <si>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</si>
  <si>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</si>
  <si>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</si>
  <si>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</si>
  <si>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</si>
  <si>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</si>
  <si>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</si>
  <si>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</si>
  <si>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</si>
  <si>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</si>
  <si>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</si>
  <si>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</si>
  <si>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</si>
  <si>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</si>
  <si>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</si>
  <si>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</si>
  <si>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</si>
  <si>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</si>
  <si>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</si>
  <si>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</si>
  <si>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</si>
  <si>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</si>
  <si>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</si>
  <si>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</si>
  <si>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</si>
  <si>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</si>
  <si>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</si>
  <si>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</si>
  <si>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</si>
  <si>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</si>
  <si>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</si>
  <si>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</si>
  <si>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</si>
  <si>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</si>
  <si>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</si>
  <si>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</si>
  <si>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</si>
  <si>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</si>
  <si>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</si>
  <si>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</si>
  <si>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</si>
  <si>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</si>
  <si>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</si>
  <si>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</si>
  <si>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</si>
  <si>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</si>
  <si>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</si>
  <si>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</si>
  <si>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</si>
  <si>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</si>
  <si>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</si>
  <si>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</si>
  <si>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</si>
  <si>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</si>
  <si>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</si>
  <si>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</si>
  <si>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</si>
  <si>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</si>
  <si>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</si>
  <si>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</si>
  <si>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</si>
  <si>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</si>
  <si>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</si>
  <si>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</si>
  <si>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</si>
  <si>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</si>
  <si>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</si>
  <si>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</si>
  <si>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</si>
  <si>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</si>
  <si>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</si>
  <si>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</si>
  <si>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</si>
  <si>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</si>
  <si>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</si>
  <si>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</si>
  <si>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</si>
  <si>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</si>
  <si>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</si>
  <si>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</si>
  <si>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</si>
  <si>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</si>
  <si>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</si>
  <si>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</si>
  <si>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</si>
  <si>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</si>
  <si>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</si>
  <si>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</si>
  <si>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</si>
  <si>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</si>
  <si>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</si>
  <si>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</si>
  <si>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</si>
  <si>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</si>
  <si>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</si>
  <si>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</si>
  <si>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</si>
  <si>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</si>
  <si>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</si>
  <si>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</si>
  <si>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</si>
  <si>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</si>
  <si>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</si>
  <si>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</si>
  <si>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</si>
  <si>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</si>
  <si>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</si>
  <si>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</si>
  <si>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</si>
  <si>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</si>
  <si>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</si>
  <si>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</si>
  <si>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</si>
  <si>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</si>
  <si>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</si>
  <si>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</si>
  <si>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</si>
  <si>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</si>
  <si>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</si>
  <si>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</si>
  <si>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</si>
  <si>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</si>
  <si>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</si>
  <si>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</si>
  <si>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</si>
  <si>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</si>
  <si>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</si>
  <si>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</si>
  <si>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</si>
  <si>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</si>
  <si>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</si>
  <si>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</si>
  <si>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</si>
  <si>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</si>
  <si>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</si>
  <si>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</si>
  <si>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</si>
  <si>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</si>
  <si>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</si>
  <si>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</si>
  <si>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</si>
  <si>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</si>
  <si>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</si>
  <si>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</si>
  <si>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</si>
  <si>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</si>
  <si>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</si>
  <si>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</si>
  <si>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</si>
  <si>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</si>
  <si>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</si>
  <si>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</si>
  <si>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</si>
  <si>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</si>
  <si>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</si>
  <si>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</si>
  <si>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</si>
  <si>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</si>
  <si>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</si>
  <si>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</si>
  <si>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</si>
  <si>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</si>
  <si>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</si>
  <si>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</si>
  <si>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</si>
  <si>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</si>
  <si>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</si>
  <si>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</si>
  <si>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</si>
  <si>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</si>
  <si>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</si>
  <si>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</si>
  <si>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</si>
  <si>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</si>
  <si>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</si>
  <si>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</si>
  <si>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</si>
  <si>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</si>
  <si>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</si>
  <si>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</si>
  <si>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</si>
  <si>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</si>
  <si>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</si>
  <si>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</si>
  <si>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</si>
  <si>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</si>
  <si>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</si>
  <si>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</si>
  <si>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</si>
  <si>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</si>
  <si>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</si>
  <si>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</si>
  <si>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</si>
  <si>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</si>
  <si>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</si>
  <si>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</si>
  <si>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</si>
  <si>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</si>
  <si>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</si>
  <si>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</si>
  <si>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</si>
  <si>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</si>
  <si>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</si>
  <si>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</si>
  <si>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</si>
  <si>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</si>
  <si>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</si>
  <si>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</si>
  <si>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</si>
  <si>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</si>
  <si>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</si>
  <si>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</si>
  <si>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</si>
  <si>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</si>
  <si>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</si>
  <si>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</si>
  <si>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</si>
  <si>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</si>
  <si>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</si>
  <si>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</si>
  <si>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</si>
  <si>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</si>
  <si>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</si>
  <si>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</si>
  <si>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</si>
  <si>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</si>
  <si>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</si>
  <si>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</si>
  <si>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</si>
  <si>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</si>
  <si>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</si>
  <si>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</si>
  <si>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</si>
  <si>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</si>
  <si>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</si>
  <si>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</si>
  <si>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</si>
  <si>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</si>
  <si>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</si>
  <si>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</si>
  <si>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</si>
  <si>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</si>
  <si>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</si>
  <si>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</si>
  <si>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</si>
  <si>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</si>
  <si>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</si>
  <si>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</si>
  <si>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</si>
  <si>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</si>
  <si>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</si>
  <si>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</si>
  <si>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</si>
  <si>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</si>
  <si>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</si>
  <si>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</si>
  <si>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</si>
  <si>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</si>
  <si>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</si>
  <si>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</si>
  <si>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</si>
  <si>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</si>
  <si>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</si>
  <si>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</si>
  <si>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</si>
  <si>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</si>
  <si>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</si>
  <si>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</si>
  <si>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</si>
  <si>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</si>
  <si>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</si>
  <si>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</si>
  <si>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</si>
  <si>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</si>
  <si>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</si>
  <si>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</si>
  <si>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</si>
  <si>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</si>
  <si>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</si>
  <si>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</si>
  <si>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</si>
  <si>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</si>
  <si>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</si>
  <si>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</si>
  <si>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</si>
  <si>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</si>
  <si>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</si>
  <si>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</si>
  <si>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</si>
  <si>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</si>
  <si>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</si>
  <si>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</si>
  <si>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</si>
  <si>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</si>
  <si>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</si>
  <si>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</si>
  <si>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</si>
  <si>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</si>
  <si>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</si>
  <si>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</si>
  <si>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</si>
  <si>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</si>
  <si>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</si>
  <si>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</si>
  <si>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</si>
  <si>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</si>
  <si>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</si>
  <si>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</si>
  <si>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</si>
  <si>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</si>
  <si>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</si>
  <si>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</si>
  <si>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</si>
  <si>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</si>
  <si>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</si>
  <si>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</si>
  <si>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</si>
  <si>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</si>
  <si>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</si>
  <si>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</si>
  <si>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</si>
  <si>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</si>
  <si>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</si>
  <si>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</si>
  <si>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</si>
  <si>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</si>
  <si>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</si>
  <si>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</si>
  <si>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</si>
  <si>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</si>
  <si>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</si>
  <si>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</si>
  <si>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</si>
  <si>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</si>
  <si>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</si>
  <si>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</si>
  <si>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</si>
  <si>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</si>
  <si>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</si>
  <si>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</si>
  <si>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</si>
  <si>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</si>
  <si>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</si>
  <si>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</si>
  <si>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</si>
  <si>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</si>
  <si>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</si>
  <si>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</si>
  <si>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</si>
  <si>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</si>
  <si>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</si>
  <si>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</si>
  <si>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</si>
  <si>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</si>
  <si>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</si>
  <si>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</si>
  <si>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</si>
  <si>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</si>
  <si>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</si>
  <si>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</si>
  <si>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</si>
  <si>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</si>
  <si>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</si>
  <si>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</si>
  <si>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</si>
  <si>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</si>
  <si>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</si>
  <si>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</si>
  <si>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</si>
  <si>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</si>
  <si>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</si>
  <si>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</si>
  <si>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</si>
  <si>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</si>
  <si>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</si>
  <si>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</si>
  <si>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</si>
  <si>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</si>
  <si>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</si>
  <si>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</si>
  <si>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</si>
  <si>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</si>
  <si>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</si>
  <si>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</si>
  <si>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</si>
  <si>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</si>
  <si>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</si>
  <si>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</si>
  <si>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</si>
  <si>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</si>
  <si>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</si>
  <si>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</si>
  <si>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</si>
  <si>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</si>
  <si>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</si>
  <si>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</si>
  <si>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</si>
  <si>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</si>
  <si>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</si>
  <si>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</si>
  <si>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</si>
  <si>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</si>
  <si>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</si>
  <si>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</si>
  <si>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</si>
  <si>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</si>
  <si>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</si>
  <si>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</si>
  <si>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</si>
  <si>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</si>
  <si>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</si>
  <si>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</si>
  <si>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</si>
  <si>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</si>
  <si>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</si>
  <si>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</si>
  <si>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</si>
  <si>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</si>
  <si>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</si>
  <si>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</si>
  <si>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</si>
  <si>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</si>
  <si>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</si>
  <si>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</si>
  <si>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</si>
  <si>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</si>
  <si>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</si>
  <si>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</si>
  <si>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</si>
  <si>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</si>
  <si>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</si>
  <si>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</si>
  <si>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</si>
  <si>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</si>
  <si>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</si>
  <si>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</si>
  <si>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</si>
  <si>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</si>
  <si>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</si>
  <si>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</si>
  <si>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</si>
  <si>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</si>
  <si>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</si>
  <si>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</si>
  <si>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</si>
  <si>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</si>
  <si>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</si>
  <si>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</si>
  <si>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</si>
  <si>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</si>
  <si>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</si>
  <si>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</si>
  <si>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</si>
  <si>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</si>
  <si>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</si>
  <si>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</si>
  <si>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</si>
  <si>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</si>
  <si>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</si>
  <si>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</si>
  <si>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</si>
  <si>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</si>
  <si>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</si>
  <si>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</si>
  <si>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</si>
  <si>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</si>
  <si>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</si>
  <si>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</si>
  <si>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</si>
  <si>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</si>
  <si>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</si>
  <si>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</si>
  <si>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</si>
  <si>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</si>
  <si>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</si>
  <si>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</si>
  <si>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</si>
  <si>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</si>
  <si>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</si>
  <si>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</si>
  <si>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</si>
  <si>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</si>
  <si>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</si>
  <si>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</si>
  <si>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</si>
  <si>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</si>
  <si>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</si>
  <si>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</si>
  <si>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</si>
  <si>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</si>
  <si>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</si>
  <si>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</si>
  <si>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</si>
  <si>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</si>
  <si>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</si>
  <si>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</si>
  <si>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</si>
  <si>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</si>
  <si>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</si>
  <si>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</si>
  <si>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</si>
  <si>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</si>
  <si>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</si>
  <si>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</si>
  <si>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</si>
  <si>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</si>
  <si>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</si>
  <si>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</si>
  <si>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</si>
  <si>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</si>
  <si>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</si>
  <si>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</si>
  <si>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</si>
  <si>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</si>
  <si>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</si>
  <si>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</si>
  <si>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</si>
  <si>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</si>
  <si>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</si>
  <si>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</si>
  <si>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</si>
  <si>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</si>
  <si>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</si>
  <si>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</si>
  <si>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</si>
  <si>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</si>
  <si>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</si>
  <si>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</si>
  <si>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</si>
  <si>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</si>
  <si>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</si>
  <si>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</si>
  <si>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</si>
  <si>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</si>
  <si>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</si>
  <si>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</si>
  <si>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</si>
  <si>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</si>
  <si>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</si>
  <si>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</si>
  <si>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</si>
  <si>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</si>
  <si>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</si>
  <si>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</si>
  <si>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</si>
  <si>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</si>
  <si>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</si>
  <si>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</si>
  <si>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</si>
  <si>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</si>
  <si>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</si>
  <si>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</si>
  <si>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</si>
  <si>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</si>
  <si>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</si>
  <si>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</si>
  <si>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</si>
  <si>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</si>
  <si>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</si>
  <si>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</si>
  <si>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</si>
  <si>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</si>
  <si>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</si>
  <si>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</si>
  <si>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</si>
  <si>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</si>
  <si>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</si>
  <si>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</si>
  <si>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</si>
  <si>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</si>
  <si>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</si>
  <si>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</si>
  <si>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</si>
  <si>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</si>
  <si>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</si>
  <si>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</si>
  <si>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</si>
  <si>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</si>
  <si>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</si>
  <si>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</si>
  <si>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</si>
  <si>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</si>
  <si>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</si>
  <si>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</si>
  <si>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</si>
  <si>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</si>
  <si>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</si>
  <si>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</si>
  <si>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</si>
  <si>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</si>
  <si>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</si>
  <si>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</si>
  <si>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</si>
  <si>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</si>
  <si>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</si>
  <si>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</si>
  <si>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</si>
  <si>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</si>
  <si>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</si>
  <si>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</si>
  <si>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</si>
  <si>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</si>
  <si>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</si>
  <si>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</si>
  <si>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</si>
  <si>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</si>
  <si>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</si>
  <si>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</si>
  <si>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</si>
  <si>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</si>
  <si>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</si>
  <si>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</si>
  <si>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</si>
  <si>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</si>
  <si>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</si>
  <si>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</si>
  <si>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</si>
  <si>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</si>
  <si>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</si>
  <si>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</si>
  <si>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</si>
  <si>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</si>
  <si>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</si>
  <si>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</si>
  <si>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</si>
  <si>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</si>
  <si>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</si>
  <si>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</si>
  <si>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</si>
  <si>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</si>
  <si>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</si>
  <si>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</si>
  <si>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</si>
  <si>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</si>
  <si>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</si>
  <si>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</si>
  <si>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</si>
  <si>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</si>
  <si>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</si>
  <si>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</si>
  <si>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</si>
  <si>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</si>
  <si>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</si>
  <si>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</si>
  <si>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</si>
  <si>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</si>
  <si>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</si>
  <si>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</si>
  <si>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</si>
  <si>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</si>
  <si>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</si>
  <si>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</si>
  <si>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</si>
  <si>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</si>
  <si>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</si>
  <si>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</si>
  <si>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</si>
  <si>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</si>
  <si>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</si>
  <si>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</si>
  <si>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</si>
  <si>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</si>
  <si>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</si>
  <si>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</si>
  <si>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</si>
  <si>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</si>
  <si>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</si>
  <si>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</si>
  <si>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</si>
  <si>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</si>
  <si>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</si>
  <si>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</si>
  <si>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</si>
  <si>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</si>
  <si>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</si>
  <si>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</si>
  <si>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</si>
  <si>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</si>
  <si>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</si>
  <si>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</si>
  <si>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</si>
  <si>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</si>
  <si>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</si>
  <si>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</si>
  <si>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</si>
  <si>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</si>
  <si>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</si>
  <si>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</si>
  <si>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</si>
  <si>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</si>
  <si>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</si>
  <si>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</si>
  <si>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</si>
  <si>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</si>
  <si>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</si>
  <si>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</si>
  <si>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</si>
  <si>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</si>
  <si>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</si>
  <si>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</si>
  <si>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</si>
  <si>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</si>
  <si>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</si>
  <si>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</si>
  <si>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</si>
  <si>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</si>
  <si>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</si>
  <si>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</si>
  <si>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</si>
  <si>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</si>
  <si>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</si>
  <si>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</si>
  <si>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</si>
  <si>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</si>
  <si>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</si>
  <si>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</si>
  <si>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</si>
  <si>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</si>
  <si>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</si>
  <si>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</si>
  <si>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</si>
  <si>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</si>
  <si>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</si>
  <si>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</si>
  <si>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</si>
  <si>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</si>
  <si>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</si>
  <si>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</si>
  <si>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</si>
  <si>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</si>
  <si>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</si>
  <si>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</si>
  <si>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</si>
  <si>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</si>
  <si>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</si>
  <si>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</si>
  <si>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</si>
  <si>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</si>
  <si>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</si>
  <si>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</si>
  <si>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</si>
  <si>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</si>
  <si>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</si>
  <si>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</si>
  <si>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</si>
  <si>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</si>
  <si>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</si>
  <si>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</si>
  <si>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</si>
  <si>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</si>
  <si>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</si>
  <si>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</si>
  <si>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</si>
  <si>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</si>
  <si>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</si>
  <si>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</si>
  <si>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</si>
  <si>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</si>
  <si>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</si>
  <si>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</si>
  <si>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</si>
  <si>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</si>
  <si>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</si>
  <si>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</si>
  <si>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</si>
  <si>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</si>
  <si>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</si>
  <si>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</si>
  <si>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</si>
  <si>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</si>
  <si>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</si>
  <si>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</si>
  <si>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</si>
  <si>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</si>
  <si>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</si>
  <si>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</si>
  <si>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</si>
  <si>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</si>
  <si>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</si>
  <si>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</si>
  <si>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</si>
  <si>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</si>
  <si>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</si>
  <si>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</si>
  <si>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</si>
  <si>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</si>
  <si>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</si>
  <si>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</si>
  <si>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</si>
  <si>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</si>
  <si>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</si>
  <si>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</si>
  <si>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</si>
  <si>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</si>
  <si>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</si>
  <si>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</si>
  <si>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</si>
  <si>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</si>
  <si>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</si>
  <si>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</si>
  <si>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</si>
  <si>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</si>
  <si>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</si>
  <si>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</si>
  <si>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</si>
  <si>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</si>
  <si>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</si>
  <si>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</si>
  <si>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</si>
  <si>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</si>
  <si>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</si>
  <si>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</si>
  <si>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</si>
  <si>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</si>
  <si>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</si>
  <si>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</si>
  <si>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</si>
  <si>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</si>
  <si>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</si>
  <si>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</si>
  <si>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</si>
  <si>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</si>
  <si>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</si>
  <si>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</si>
  <si>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</si>
  <si>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</si>
  <si>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</si>
  <si>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</si>
  <si>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</si>
  <si>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</si>
  <si>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</si>
  <si>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</si>
  <si>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</si>
  <si>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</si>
  <si>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</si>
  <si>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</si>
  <si>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</si>
  <si>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</si>
  <si>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</si>
  <si>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</si>
  <si>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</si>
  <si>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</si>
  <si>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</si>
  <si>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</si>
  <si>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</si>
  <si>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</si>
  <si>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</si>
  <si>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</si>
  <si>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</si>
  <si>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</si>
  <si>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</si>
  <si>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</si>
  <si>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</si>
  <si>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</si>
  <si>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</si>
  <si>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</si>
  <si>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</si>
  <si>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</si>
  <si>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</si>
  <si>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</si>
  <si>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</si>
  <si>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</si>
  <si>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</si>
  <si>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</si>
  <si>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</si>
  <si>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</si>
  <si>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</si>
  <si>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</si>
  <si>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</si>
  <si>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</si>
  <si>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</si>
  <si>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</si>
  <si>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</si>
  <si>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</si>
  <si>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</si>
  <si>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</si>
  <si>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</si>
  <si>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</si>
  <si>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</si>
  <si>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</si>
  <si>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</si>
  <si>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</si>
  <si>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</si>
  <si>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</si>
  <si>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</si>
  <si>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</si>
  <si>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</si>
  <si>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</si>
  <si>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</si>
  <si>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</si>
  <si>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</si>
  <si>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</si>
  <si>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</si>
  <si>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</si>
  <si>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</si>
  <si>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</si>
  <si>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</si>
  <si>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</si>
  <si>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</si>
  <si>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</si>
  <si>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</si>
  <si>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</si>
  <si>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</si>
  <si>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</si>
  <si>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</si>
  <si>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</si>
  <si>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</si>
  <si>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</si>
  <si>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</si>
  <si>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</si>
  <si>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</si>
  <si>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</si>
  <si>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</si>
  <si>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</si>
  <si>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</si>
  <si>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</si>
  <si>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</si>
  <si>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</si>
  <si>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</si>
  <si>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</si>
  <si>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</si>
  <si>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</si>
  <si>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</si>
  <si>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</si>
  <si>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</si>
  <si>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</si>
  <si>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</si>
  <si>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</si>
  <si>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</si>
  <si>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</si>
  <si>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</si>
  <si>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</si>
  <si>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</si>
  <si>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</si>
  <si>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</si>
  <si>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</si>
  <si>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</si>
  <si>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</si>
  <si>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</si>
  <si>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</si>
  <si>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</si>
  <si>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</si>
  <si>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</si>
  <si>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</si>
  <si>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</si>
  <si>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</si>
  <si>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</si>
  <si>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</si>
  <si>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</si>
  <si>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</si>
  <si>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</si>
  <si>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</si>
  <si>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</si>
  <si>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</si>
  <si>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</si>
  <si>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</si>
  <si>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</si>
  <si>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</si>
  <si>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</si>
  <si>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</si>
  <si>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</si>
  <si>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</si>
  <si>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</si>
  <si>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</si>
  <si>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</si>
  <si>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</si>
  <si>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</si>
  <si>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</si>
  <si>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</si>
  <si>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</si>
  <si>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</si>
  <si>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</si>
  <si>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</si>
  <si>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</si>
  <si>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</si>
  <si>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</si>
  <si>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</si>
  <si>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</si>
  <si>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</si>
  <si>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</si>
  <si>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</si>
  <si>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</si>
  <si>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</si>
  <si>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</si>
  <si>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</si>
  <si>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</si>
  <si>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</si>
  <si>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</si>
  <si>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</si>
  <si>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</si>
  <si>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</si>
  <si>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</si>
  <si>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</si>
  <si>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</si>
  <si>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</si>
  <si>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</si>
  <si>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</si>
  <si>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</si>
  <si>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</si>
  <si>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</si>
  <si>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</si>
  <si>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</si>
  <si>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</si>
  <si>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</si>
  <si>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</si>
  <si>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</si>
  <si>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</si>
  <si>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</si>
  <si>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</si>
  <si>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</si>
  <si>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</si>
  <si>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</si>
  <si>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</si>
  <si>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</si>
  <si>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</si>
  <si>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</si>
  <si>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</si>
  <si>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</si>
  <si>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</si>
  <si>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</si>
  <si>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</si>
  <si>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</si>
  <si>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</si>
  <si>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</si>
  <si>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</si>
  <si>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</si>
  <si>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</si>
  <si>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</si>
  <si>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</si>
  <si>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</si>
  <si>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</si>
  <si>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</si>
  <si>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</si>
  <si>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</si>
  <si>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</si>
  <si>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</si>
  <si>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</si>
  <si>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</si>
  <si>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</si>
  <si>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</si>
  <si>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</si>
  <si>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</si>
  <si>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</si>
  <si>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</si>
  <si>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</si>
  <si>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</si>
  <si>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</si>
  <si>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</si>
  <si>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</si>
  <si>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</si>
  <si>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</si>
  <si>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</si>
  <si>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</si>
  <si>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</si>
  <si>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</si>
  <si>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</si>
  <si>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</si>
  <si>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</si>
  <si>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</si>
  <si>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</si>
  <si>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</si>
  <si>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</si>
  <si>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</si>
  <si>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</si>
  <si>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</si>
  <si>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</si>
  <si>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</si>
  <si>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</si>
  <si>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</si>
  <si>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</si>
  <si>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</si>
  <si>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</si>
  <si>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</si>
  <si>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</si>
  <si>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</si>
  <si>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</si>
  <si>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</si>
  <si>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</si>
  <si>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</si>
  <si>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</si>
  <si>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</si>
  <si>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</si>
  <si>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</si>
  <si>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</si>
  <si>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</si>
  <si>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</si>
  <si>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</si>
  <si>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</si>
  <si>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</si>
  <si>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</si>
  <si>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</si>
  <si>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</si>
  <si>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</si>
  <si>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</si>
  <si>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</si>
  <si>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</si>
  <si>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</si>
  <si>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</si>
  <si>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</si>
  <si>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</si>
  <si>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</si>
  <si>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</si>
  <si>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</si>
  <si>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</si>
  <si>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</si>
  <si>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</si>
  <si>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</si>
  <si>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</si>
  <si>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</si>
  <si>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</si>
  <si>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</si>
  <si>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</si>
  <si>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</si>
  <si>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</si>
  <si>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</si>
  <si>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</si>
  <si>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</si>
  <si>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</si>
  <si>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</si>
  <si>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</si>
  <si>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</si>
  <si>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</si>
  <si>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</si>
  <si>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</si>
  <si>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</si>
  <si>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</si>
  <si>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</si>
  <si>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</si>
  <si>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</si>
  <si>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</si>
  <si>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</si>
  <si>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</si>
  <si>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</si>
  <si>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</si>
  <si>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</si>
  <si>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</si>
  <si>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</si>
  <si>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</si>
  <si>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</si>
  <si>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</si>
  <si>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</si>
  <si>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</si>
  <si>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</si>
  <si>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</si>
  <si>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</si>
  <si>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</si>
  <si>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</si>
  <si>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</si>
  <si>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</si>
  <si>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</si>
  <si>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</si>
  <si>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</si>
  <si>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</si>
  <si>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</si>
  <si>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</si>
  <si>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</si>
  <si>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</si>
  <si>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</si>
  <si>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</si>
  <si>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</si>
  <si>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</si>
  <si>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</si>
  <si>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</si>
  <si>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</si>
  <si>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</si>
  <si>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</si>
  <si>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</si>
  <si>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</si>
  <si>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</si>
  <si>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</si>
  <si>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</si>
  <si>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</si>
  <si>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</si>
  <si>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</si>
  <si>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</si>
  <si>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</si>
  <si>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</si>
  <si>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</si>
  <si>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</si>
  <si>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</si>
  <si>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</si>
  <si>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</si>
  <si>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</si>
  <si>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</si>
  <si>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</si>
  <si>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</si>
  <si>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</si>
  <si>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</si>
  <si>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</si>
  <si>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</si>
  <si>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</si>
  <si>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</si>
  <si>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</si>
  <si>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</si>
  <si>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</si>
  <si>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</si>
  <si>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</si>
  <si>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</si>
  <si>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</si>
  <si>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</si>
  <si>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</si>
  <si>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</si>
  <si>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</si>
  <si>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</si>
  <si>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</si>
  <si>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</si>
  <si>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</si>
  <si>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</si>
  <si>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</si>
  <si>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</si>
  <si>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</si>
  <si>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</si>
  <si>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</si>
  <si>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</si>
  <si>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</si>
  <si>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</si>
  <si>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</si>
  <si>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</si>
  <si>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</si>
  <si>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</si>
  <si>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</si>
  <si>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</si>
  <si>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</si>
  <si>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</si>
  <si>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</si>
  <si>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</si>
  <si>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</si>
  <si>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</si>
  <si>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</si>
  <si>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</si>
  <si>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</si>
  <si>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</si>
  <si>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</si>
  <si>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</si>
  <si>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</si>
  <si>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</si>
  <si>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</si>
  <si>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</si>
  <si>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</si>
  <si>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</si>
  <si>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</si>
  <si>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</si>
  <si>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</si>
  <si>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</si>
  <si>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</si>
  <si>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</si>
  <si>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</si>
  <si>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</si>
  <si>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</si>
  <si>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</si>
  <si>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</si>
  <si>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</si>
  <si>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</si>
  <si>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</si>
  <si>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</si>
  <si>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</si>
  <si>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</si>
  <si>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</si>
  <si>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</si>
  <si>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</si>
  <si>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</si>
  <si>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</si>
  <si>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</si>
  <si>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</si>
  <si>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</si>
  <si>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</si>
  <si>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</si>
  <si>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</si>
  <si>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</si>
  <si>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</si>
  <si>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</si>
  <si>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</si>
  <si>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</si>
  <si>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</si>
  <si>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</si>
  <si>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</si>
  <si>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</si>
  <si>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</si>
  <si>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</si>
  <si>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</si>
  <si>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</si>
  <si>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</si>
  <si>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</si>
  <si>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</si>
  <si>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</si>
  <si>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</si>
  <si>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</si>
  <si>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</si>
  <si>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</si>
  <si>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</si>
  <si>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</si>
  <si>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</si>
  <si>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</si>
  <si>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</si>
  <si>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</si>
  <si>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</si>
  <si>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</si>
  <si>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</si>
  <si>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</si>
  <si>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</si>
  <si>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</si>
  <si>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</si>
  <si>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</si>
  <si>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</si>
  <si>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</si>
  <si>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</si>
  <si>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</si>
  <si>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</si>
  <si>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</si>
  <si>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</si>
  <si>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</si>
  <si>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</si>
  <si>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</si>
  <si>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</si>
  <si>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</si>
  <si>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</si>
  <si>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</si>
  <si>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</si>
  <si>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</si>
  <si>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</si>
  <si>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</si>
  <si>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</si>
  <si>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</si>
  <si>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</si>
  <si>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</si>
  <si>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</si>
  <si>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</si>
  <si>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</si>
  <si>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</si>
  <si>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</si>
  <si>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</si>
  <si>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</si>
  <si>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</si>
  <si>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</si>
  <si>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</si>
  <si>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</si>
  <si>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</si>
  <si>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</si>
  <si>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</si>
  <si>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</si>
  <si>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</si>
  <si>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</si>
  <si>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</si>
  <si>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</si>
  <si>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</si>
  <si>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</si>
  <si>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</si>
  <si>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</si>
  <si>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</si>
  <si>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</si>
  <si>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</si>
  <si>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</si>
  <si>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</si>
  <si>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</si>
  <si>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</si>
  <si>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</si>
  <si>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</si>
  <si>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</si>
  <si>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</si>
  <si>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</si>
  <si>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</si>
  <si>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</si>
  <si>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</si>
  <si>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</si>
  <si>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</si>
  <si>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</si>
  <si>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</si>
  <si>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</si>
  <si>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</si>
  <si>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</si>
  <si>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</si>
  <si>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</si>
  <si>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</si>
  <si>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</si>
  <si>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</si>
  <si>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</si>
  <si>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</si>
  <si>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</si>
  <si>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</si>
  <si>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</si>
  <si>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</si>
  <si>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</si>
  <si>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</si>
  <si>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</si>
  <si>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</si>
  <si>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</si>
  <si>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</si>
  <si>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</si>
  <si>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</si>
  <si>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</si>
  <si>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</si>
  <si>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</si>
  <si>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</si>
  <si>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</si>
  <si>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</si>
  <si>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</si>
  <si>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</si>
  <si>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</si>
  <si>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</si>
  <si>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</si>
  <si>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</si>
  <si>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</si>
  <si>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</si>
  <si>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</si>
  <si>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</si>
  <si>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</si>
  <si>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</si>
  <si>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</si>
  <si>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</si>
  <si>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</si>
  <si>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</si>
  <si>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</si>
  <si>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</si>
  <si>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</si>
  <si>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</si>
  <si>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</si>
  <si>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</si>
  <si>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</si>
  <si>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</si>
  <si>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</si>
  <si>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</si>
  <si>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</si>
  <si>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</si>
  <si>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</si>
  <si>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</si>
  <si>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</si>
  <si>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</si>
  <si>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</si>
  <si>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</si>
  <si>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</si>
  <si>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</si>
  <si>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</si>
  <si>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</si>
  <si>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</si>
  <si>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</si>
  <si>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</si>
  <si>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</si>
  <si>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</si>
  <si>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</si>
  <si>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</si>
  <si>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</si>
  <si>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</si>
  <si>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</si>
  <si>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</si>
  <si>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</si>
  <si>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</si>
  <si>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</si>
  <si>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</si>
  <si>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</si>
  <si>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</si>
  <si>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</si>
  <si>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</si>
  <si>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</si>
  <si>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</si>
  <si>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</si>
  <si>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</si>
  <si>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</si>
  <si>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</si>
  <si>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</si>
  <si>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</si>
  <si>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</si>
  <si>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</si>
  <si>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</si>
  <si>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</si>
  <si>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</si>
  <si>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</si>
  <si>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</si>
  <si>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</si>
  <si>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</si>
  <si>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</si>
  <si>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</si>
  <si>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</si>
  <si>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</si>
  <si>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</si>
  <si>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</si>
  <si>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</si>
  <si>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</si>
  <si>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</si>
  <si>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</si>
  <si>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</si>
  <si>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</si>
  <si>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</si>
  <si>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</si>
  <si>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</si>
  <si>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</si>
  <si>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</si>
  <si>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</si>
  <si>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</si>
  <si>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</si>
  <si>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</si>
  <si>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</si>
  <si>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</si>
  <si>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</si>
  <si>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</si>
  <si>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</si>
  <si>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</si>
  <si>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</si>
  <si>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</si>
  <si>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</si>
  <si>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</si>
  <si>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</si>
  <si>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</si>
  <si>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</si>
  <si>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</si>
  <si>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</si>
  <si>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</si>
  <si>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</si>
  <si>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</si>
  <si>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</si>
  <si>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</si>
  <si>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</si>
  <si>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</si>
  <si>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</si>
  <si>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</si>
  <si>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</si>
  <si>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</si>
  <si>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</si>
  <si>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</si>
  <si>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</si>
  <si>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</si>
  <si>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</si>
  <si>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</si>
  <si>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</si>
  <si>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</si>
  <si>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</si>
  <si>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</si>
  <si>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</si>
  <si>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</si>
  <si>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</si>
  <si>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</si>
  <si>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</si>
  <si>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</si>
  <si>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</si>
  <si>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</si>
  <si>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</si>
  <si>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</si>
  <si>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</si>
  <si>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</si>
  <si>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</si>
  <si>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</si>
  <si>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</si>
  <si>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</si>
  <si>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</si>
  <si>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</si>
  <si>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</si>
  <si>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</si>
  <si>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</si>
  <si>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</si>
  <si>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</si>
  <si>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</si>
  <si>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</si>
  <si>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</si>
  <si>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</si>
  <si>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</si>
  <si>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</si>
  <si>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</si>
  <si>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</si>
  <si>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</si>
  <si>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</si>
  <si>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</si>
  <si>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</si>
  <si>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</si>
  <si>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</si>
  <si>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</si>
  <si>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</si>
  <si>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</si>
  <si>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</si>
  <si>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</si>
  <si>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</si>
  <si>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</si>
  <si>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</si>
  <si>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</si>
  <si>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</si>
  <si>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</si>
  <si>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</si>
  <si>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</si>
  <si>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</si>
  <si>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</si>
  <si>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</si>
  <si>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</si>
  <si>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</si>
  <si>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</si>
  <si>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</si>
  <si>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</si>
  <si>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</si>
  <si>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</si>
  <si>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</si>
  <si>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</si>
  <si>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</si>
  <si>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</si>
  <si>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</si>
  <si>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</si>
  <si>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</si>
  <si>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</si>
  <si>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</si>
  <si>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</si>
  <si>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</si>
  <si>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</si>
  <si>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</si>
  <si>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</si>
  <si>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</si>
  <si>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</si>
  <si>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</si>
  <si>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</si>
  <si>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</si>
  <si>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</si>
  <si>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</si>
  <si>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</si>
  <si>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</si>
  <si>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</si>
  <si>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</si>
  <si>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</si>
  <si>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</si>
  <si>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</si>
  <si>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</si>
  <si>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</si>
  <si>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</si>
  <si>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</si>
  <si>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</si>
  <si>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</si>
  <si>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</si>
  <si>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</si>
  <si>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</si>
  <si>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</si>
  <si>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</si>
  <si>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</si>
  <si>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</si>
  <si>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</si>
  <si>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</si>
  <si>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</si>
  <si>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</si>
  <si>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</si>
  <si>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</si>
  <si>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</si>
  <si>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</si>
  <si>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</si>
  <si>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</si>
  <si>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</si>
  <si>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</si>
  <si>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</si>
  <si>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</si>
  <si>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</si>
  <si>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</si>
  <si>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</si>
  <si>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</si>
  <si>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</si>
  <si>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</si>
  <si>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</si>
  <si>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</si>
  <si>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</si>
  <si>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</si>
  <si>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</si>
  <si>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</si>
  <si>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</si>
  <si>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</si>
  <si>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</si>
  <si>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</si>
  <si>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</si>
  <si>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</si>
  <si>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</si>
  <si>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</si>
  <si>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</si>
  <si>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</si>
  <si>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</si>
  <si>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</si>
  <si>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</si>
  <si>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</si>
  <si>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</si>
  <si>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</si>
  <si>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</si>
  <si>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</si>
  <si>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</si>
  <si>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</si>
  <si>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</si>
  <si>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</si>
  <si>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</si>
  <si>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</si>
  <si>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</si>
  <si>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</si>
  <si>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</si>
  <si>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</si>
  <si>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</si>
  <si>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</si>
  <si>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</si>
  <si>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</si>
  <si>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</si>
  <si>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</si>
  <si>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</si>
  <si>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</si>
  <si>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</si>
  <si>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</si>
  <si>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</si>
  <si>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</si>
  <si>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</si>
  <si>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</si>
  <si>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</si>
  <si>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</si>
  <si>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</si>
  <si>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</si>
  <si>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</si>
  <si>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</si>
  <si>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</si>
  <si>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</si>
  <si>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</si>
  <si>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</si>
  <si>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</si>
  <si>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</si>
  <si>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</si>
  <si>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</si>
  <si>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</si>
  <si>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</si>
  <si>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</si>
  <si>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</si>
  <si>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</si>
  <si>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</si>
  <si>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</si>
  <si>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</si>
  <si>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</si>
  <si>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</si>
  <si>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</si>
  <si>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</si>
  <si>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</si>
  <si>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</si>
  <si>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</si>
  <si>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</si>
  <si>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</si>
  <si>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</si>
  <si>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</si>
  <si>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</si>
  <si>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</si>
  <si>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</si>
  <si>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</si>
  <si>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</si>
  <si>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</si>
  <si>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</si>
  <si>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</si>
  <si>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</si>
  <si>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</si>
  <si>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</si>
  <si>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</si>
  <si>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</si>
  <si>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</si>
  <si>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</si>
  <si>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</si>
  <si>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</si>
  <si>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</si>
  <si>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</si>
  <si>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</si>
  <si>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</si>
  <si>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</si>
  <si>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</si>
  <si>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</si>
  <si>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</si>
  <si>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</si>
  <si>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</si>
  <si>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</si>
  <si>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</si>
  <si>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</si>
  <si>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</si>
  <si>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</si>
  <si>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</si>
  <si>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</si>
  <si>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</si>
  <si>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</si>
  <si>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</si>
  <si>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</si>
  <si>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</si>
  <si>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</si>
  <si>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</si>
  <si>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</si>
  <si>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</si>
  <si>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</si>
  <si>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</si>
  <si>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</si>
  <si>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</si>
  <si>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</si>
  <si>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</si>
  <si>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</si>
  <si>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</si>
  <si>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</si>
  <si>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</si>
  <si>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</si>
  <si>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</si>
  <si>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</si>
  <si>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</si>
  <si>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</si>
  <si>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</si>
  <si>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</si>
  <si>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</si>
  <si>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</si>
  <si>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</si>
  <si>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</si>
  <si>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</si>
  <si>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</si>
  <si>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</si>
  <si>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</si>
  <si>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</si>
  <si>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</si>
  <si>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</si>
  <si>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</si>
  <si>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</si>
  <si>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</si>
  <si>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</si>
  <si>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</si>
  <si>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</si>
  <si>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</si>
  <si>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</si>
  <si>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</si>
  <si>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</si>
  <si>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</si>
  <si>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</si>
  <si>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</si>
  <si>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</si>
  <si>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</si>
  <si>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</si>
  <si>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</si>
  <si>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</si>
  <si>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</si>
  <si>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</si>
  <si>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</si>
  <si>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</si>
  <si>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</si>
  <si>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</si>
  <si>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</si>
  <si>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</si>
  <si>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</si>
  <si>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</si>
  <si>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</si>
  <si>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</si>
  <si>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</si>
  <si>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</si>
  <si>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</si>
  <si>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</si>
  <si>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</si>
  <si>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</si>
  <si>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</si>
  <si>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</si>
  <si>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</si>
  <si>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</si>
  <si>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</si>
  <si>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</si>
  <si>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</si>
  <si>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</si>
  <si>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</si>
  <si>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</si>
  <si>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</si>
  <si>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</si>
  <si>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</si>
  <si>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</si>
  <si>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</si>
  <si>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</si>
  <si>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</si>
  <si>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</si>
  <si>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</si>
  <si>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</si>
  <si>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</si>
  <si>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</si>
  <si>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</si>
  <si>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</si>
  <si>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</si>
  <si>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</si>
  <si>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</si>
  <si>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</si>
  <si>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</si>
  <si>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</si>
  <si>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</si>
  <si>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</si>
  <si>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</si>
  <si>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</si>
  <si>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</si>
  <si>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</si>
  <si>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</si>
  <si>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</si>
  <si>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</si>
  <si>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</si>
  <si>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</si>
  <si>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</si>
  <si>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</si>
  <si>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</si>
  <si>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</si>
  <si>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</si>
  <si>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</si>
  <si>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</si>
  <si>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</si>
  <si>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</si>
  <si>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</si>
  <si>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</si>
  <si>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</si>
  <si>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</si>
  <si>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</si>
  <si>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</si>
  <si>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</si>
  <si>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</si>
  <si>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</si>
  <si>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</si>
  <si>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</si>
  <si>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</si>
  <si>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</si>
  <si>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</si>
  <si>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</si>
  <si>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</si>
  <si>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</si>
  <si>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</si>
  <si>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</si>
  <si>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</si>
  <si>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</si>
  <si>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</si>
  <si>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</si>
  <si>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</si>
  <si>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</si>
  <si>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</si>
  <si>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</si>
  <si>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</si>
  <si>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</si>
  <si>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</si>
  <si>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</si>
  <si>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</si>
  <si>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</si>
  <si>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</si>
  <si>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</si>
  <si>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</si>
  <si>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</si>
  <si>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</si>
  <si>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</si>
  <si>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</si>
  <si>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</si>
  <si>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</si>
  <si>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</si>
  <si>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</si>
  <si>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</si>
  <si>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</si>
  <si>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</si>
  <si>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</si>
  <si>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</si>
  <si>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</si>
  <si>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</si>
  <si>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</si>
  <si>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</si>
  <si>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</si>
  <si>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</si>
  <si>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</si>
  <si>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</si>
  <si>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</si>
  <si>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</si>
  <si>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</si>
  <si>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</si>
  <si>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</si>
  <si>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</si>
  <si>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</si>
  <si>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</si>
  <si>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</si>
  <si>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</si>
  <si>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</si>
  <si>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</si>
  <si>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</si>
  <si>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</si>
  <si>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</si>
  <si>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</si>
  <si>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</si>
  <si>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</si>
  <si>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</si>
  <si>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</si>
  <si>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</si>
  <si>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</si>
  <si>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</si>
  <si>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</si>
  <si>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</si>
  <si>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</si>
  <si>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</si>
  <si>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</si>
  <si>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</si>
  <si>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</si>
  <si>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</si>
  <si>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</si>
  <si>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</si>
  <si>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</si>
  <si>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</si>
  <si>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</si>
  <si>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</si>
  <si>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</si>
  <si>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</si>
  <si>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</si>
  <si>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</si>
  <si>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</si>
  <si>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</si>
  <si>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</si>
  <si>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</si>
  <si>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</si>
  <si>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</si>
  <si>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</si>
  <si>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</si>
  <si>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</si>
  <si>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</si>
  <si>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</si>
  <si>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</si>
  <si>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</si>
  <si>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</si>
  <si>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</si>
  <si>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</si>
  <si>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</si>
  <si>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</si>
  <si>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</si>
  <si>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</si>
  <si>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</si>
  <si>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</si>
  <si>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</si>
  <si>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</si>
  <si>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</si>
  <si>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</si>
  <si>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</si>
  <si>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</si>
  <si>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</si>
  <si>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</si>
  <si>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</si>
  <si>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</si>
  <si>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</si>
  <si>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</si>
  <si>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</si>
  <si>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</si>
  <si>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</si>
  <si>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</si>
  <si>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</si>
  <si>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</si>
  <si>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</si>
  <si>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</si>
  <si>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</si>
  <si>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</si>
  <si>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</si>
  <si>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</si>
  <si>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</si>
  <si>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</si>
  <si>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</si>
  <si>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</si>
  <si>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</si>
  <si>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</si>
  <si>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</si>
  <si>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</si>
  <si>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</si>
  <si>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</si>
  <si>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</si>
  <si>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</si>
  <si>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</si>
  <si>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</si>
  <si>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</si>
  <si>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</si>
  <si>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</si>
  <si>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</si>
  <si>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</si>
  <si>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</si>
  <si>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</si>
  <si>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</si>
  <si>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</si>
  <si>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</si>
  <si>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</si>
  <si>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</si>
  <si>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</si>
  <si>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</si>
  <si>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</si>
  <si>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</si>
  <si>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</si>
  <si>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</si>
  <si>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</si>
  <si>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</si>
  <si>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</si>
  <si>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</si>
  <si>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</si>
  <si>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</si>
  <si>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</si>
  <si>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</si>
  <si>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</si>
  <si>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</si>
  <si>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</si>
  <si>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</si>
  <si>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</si>
  <si>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</si>
  <si>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</si>
  <si>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</si>
  <si>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</si>
  <si>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</si>
  <si>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</si>
  <si>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</si>
  <si>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</si>
  <si>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</si>
  <si>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</si>
  <si>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</si>
  <si>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</si>
  <si>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</si>
  <si>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</si>
  <si>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</si>
  <si>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</si>
  <si>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</si>
  <si>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</si>
  <si>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</si>
  <si>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</si>
  <si>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</si>
  <si>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</si>
  <si>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</si>
  <si>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</si>
  <si>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</si>
  <si>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</si>
  <si>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</si>
  <si>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</si>
  <si>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</si>
  <si>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</si>
  <si>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</si>
  <si>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</si>
  <si>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</si>
  <si>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</si>
  <si>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</si>
  <si>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</si>
  <si>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</si>
  <si>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</si>
  <si>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</si>
  <si>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</si>
  <si>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</si>
  <si>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AT Site checking</t>
  </si>
  <si>
    <t>PCM-20251105-00001356</t>
  </si>
  <si>
    <t>EM Team on the way ETA: 30 Mins</t>
  </si>
  <si>
    <t>PCM-20251105-00001160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</si>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</sst>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303.6551145833364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0.20042708333494375</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45966.603540509263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45966.603540509263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45966.603540509263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45966.603540509263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45966.603540509263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45966.603540509263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45966.603540509263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45966.603540509263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45966.603540509263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45966.603540509263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45966.603540509263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45966.603540509263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45966.603540509263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45966.603540509263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45966.603540509263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45966.603540509263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45966.603540509263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45966.603540509263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45966.603540509263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45966.603540509263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45966.603540509263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45966.603540509263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45966.603540509263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45966.603540509263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45966.603540509263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45966.603540509263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45966.603540509263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45966.603540509263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45966.603540509263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45966.603540509263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45966.603540509263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45966.603540509263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45966.603540509263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45966.603540509263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45966.603540509263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45966.603540509263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45966.603540509263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45966.603540509263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45966.603540509263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45966.603540509263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45966.603540509263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45966.603540509263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45966.603540509263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45966.603540509263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45966.603540509263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45966.603540509263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45966.603540509263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45966.603540509263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45966.603540509263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45966.603540509263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45966.603540509263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45966.603540509263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45966.603540509263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45966.603540509263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45966.603540509263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45966.603540509263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45966.603540509263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45966.603540509263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45966.603540509263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45966.603540509263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45966.603540509263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45966.603540509263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45966.603540509263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45966.603540509263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45966.603540509263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45966.603540509263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45966.603540509263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45966.603540509263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45966.603540509263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45966.603540509263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45966.603540509263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45966.603540509263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45966.603540509263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45966.603540509263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45966.603540509263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45966.603540509263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45966.603540509263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45966.603540509263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45966.603540509263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45966.603540509263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45966.603540509263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45966.603540509263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45966.603540509263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45966.603540509263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45966.603540509263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45966.603540509263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45966.603540509263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45966.603540509263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45966.603540509263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45966.603540509263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141.60370254630107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7.8614571759317187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45966.603540509263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45966.603540509263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45966.603540509263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45966.603540509263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45966.603540509263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45966.603540509263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45966.603540509263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45966.603540509263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45966.603540509263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45966.603540509263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45966.603540509263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45966.603540509263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45966.603540509263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45966.603540509263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45966.603540509263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45966.603540509263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45966.603540509263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45966.603540509263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45966.603540509263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45966.603540509263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45966.603540509263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45966.603540509263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45966.603540509263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45966.603540509263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45966.603540509263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45966.603540509263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45966.603540509263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45966.603540509263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45966.603540509263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45966.603540509263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45966.603540509263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45966.603540509263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45966.603540509263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45966.603540509263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45966.603540509263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45966.603540509263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45966.603540509263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45966.603540509263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45966.603540509263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45966.603540509263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45966.603540509263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45966.603540509263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45966.603540509263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45966.603540509263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45966.603540509263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45966.603540509263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45966.603540509263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45966.603540509263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45966.603540509263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45966.603540509263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45966.603540509263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45966.603540509263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45966.603540509263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45966.603540509263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45966.603540509263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45966.603540509263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45966.603540509263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45966.603540509263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45966.603540509263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45966.603540509263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45966.603540509263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45966.603540509263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45966.603540509263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45966.603540509263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45966.603540509263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45966.603540509263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45966.603540509263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45966.603540509263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45966.603540509263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45966.603540509263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45966.603540509263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45966.603540509263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45966.603540509263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45966.603540509263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45966.603540509263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45966.603540509263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45966.603540509263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45966.603540509263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45966.603540509263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45966.603540509263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45966.603540509263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45966.603540509263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45966.603540509263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45966.603540509263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45966.603540509263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45966.603540509263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45966.603540509263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45966.603540509263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45966.603540509263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45966.603540509263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45966.603540509263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45966.603540509263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45966.603540509263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45966.603540509263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45966.603540509263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45966.603540509263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45966.603540509263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45966.603540509263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45966.603540509263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45966.603540509263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45966.603540509263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3">
        <v>45966.364872685182</v>
      </c>
      <c r="G2" s="182">
        <f ca="1">IFERROR(NOW()-F2,"-")</f>
        <v>0.23866782408003928</v>
      </c>
      <c r="H2" s="181">
        <v>45966.566435185188</v>
      </c>
      <c r="I2" s="87" t="str">
        <f>IFERROR(VLOOKUP(D2,DB!A:F,6,0),"")</f>
        <v>SCECO</v>
      </c>
      <c r="J2" s="62" t="str">
        <f>IFERROR(VLOOKUP(D2,DB!A:G,7,0),"")</f>
        <v>Vandalized</v>
      </c>
      <c r="K2" s="180" t="s">
        <v>39110</v>
      </c>
      <c r="L2" s="179" t="str">
        <f>IFERROR(VLOOKUP(D2,DB!A:I,9,0),"")</f>
        <v>Latis</v>
      </c>
    </row>
    <row r="3" spans="1:13" ht="15" customHeight="1">
      <c r="A3" s="19"/>
      <c r="B3" s="62" t="str">
        <f>IFERROR(VLOOKUP(D3,DB!A:K,11,0),"")</f>
        <v/>
      </c>
      <c r="C3" s="18"/>
      <c r="D3"/>
      <c r="E3" s="18"/>
      <c r="F3" s="20"/>
      <c r="G3" s="21">
        <f t="shared" ref="G3:G26" ca="1" si="0">IFERROR(NOW()-F3,"-")</f>
        <v>45966.603540509263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45966.603540509263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45966.603540509263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45966.603540509263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45966.603540509263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45966.603540509263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45966.603540509263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45966.603540509263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45966.603540509263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45966.603540509263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45966.603540509263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45966.603540509263</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45966.603540509263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45966.603540509263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45966.603540509263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45966.603540509263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45966.603540509263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45966.603540509263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45966.603540509263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45966.603540509263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45966.603540509263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45966.603540509263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45966.603540509263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45966.603540509263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45966.603540509263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45966.603540509263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45966.603540509263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45966.603540509263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45966.603540509263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45966.603540509263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45966.603540509263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45966.603540509263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45966.603540509263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45966.603540509263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45966.603540509263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45966.603540509263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45966.603540509263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45966.603540509263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45966.603540509263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45966.603540509263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45966.603540509263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45966.603540509263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45966.603540509263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45966.603540509263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45966.603540509263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45966.603540509263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45966.603540509263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45966.603540509263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45966.603540509263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45966.603540509263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45966.603540509263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45966.603540509263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45966.603540509263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45966.603540509263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45966.603540509263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45966.603540509263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45966.603540509263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45966.603540509263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45966.603540509263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45966.603540509263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45966.603540509263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45966.603540509263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45966.603540509263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45966.603540509263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45966.603540509263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45966.603540509263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45966.603540509263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45966.603540509263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45966.603540509263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45966.603540509263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45966.603540509263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45966.603540509263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45966.603540509263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45966.603540509263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45966.603540509263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45966.603540509263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45966.603540509263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45966.603540509263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45966.603540509263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45966.603540509263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45966.603540509263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45966.603540509263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45966.603540509263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45966.603540509263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45966.603540509263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45966.603540509263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45966.603540509263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45966.603540509263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45966.603540509263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45966.603540509263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45966.603540509263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45966.603540509263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45966.603540509263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45966.603540509263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45966.603540509263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45966.603540509263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45966.603540509263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45966.603540509263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45966.603540509263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45966.603540509263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45966.603540509263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45966.603540509263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45966.603540509263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45966.603540509263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45966.603540509263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45966.603540509263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45966.603540509263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45966.603540509263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45966.603540509263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45966.603540509263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45966.603540509263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45966.603540509263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45966.603540509263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45966.603540509263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45966.603540509263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45966.603540509263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45966.603540509263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45966.603540509263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45966.603540509263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45966.603540509263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45966.603540509263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45966.603540509263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45966.603540509263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45966.603540509263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45966.603540509263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45966.603540509263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45966.603540509263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45966.603540509263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45966.603540509263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45966.603540509263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45966.603540509263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45966.603540509263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45966.603540509263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45966.603540509263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45966.603540509263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45966.603540509263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45966.603540509263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45966.603540509263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45966.603540509263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45966.603540509263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45966.603540509263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45966.603540509263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45966.603540509263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45966.603540509263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45966.603540509263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45966.603540509263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45966.603540509263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45966.603540509263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45966.603540509263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45966.603540509263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45966.603540509263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45966.603540509263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45966.603540509263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45966.603540509263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45966.603540509263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45966.603540509263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45966.603540509263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45966.603540509263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45966.603540509263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45966.603540509263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45966.603540509263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45966.603540509263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45966.603540509263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45966.603540509263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45966.603540509263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45966.603540509263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45966.603540509263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45966.603540509263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45966.603540509263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45966.603540509263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45966.603540509263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45966.603540509263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45966.603540509263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45966.603540509263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45966.603540509263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45966.603540509263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45966.603540509263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45966.603540509263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45966.603540509263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45966.603540509263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45966.603540509263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45966.603540509263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45966.603540509263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45966.603540509263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45966.603540509263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45966.603540509263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45966.603540509263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45966.603540509263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45966.603540509263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45966.603540509263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45966.603540509263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45966.603540509263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45966.603540509263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45966.603540509263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45966.603540509263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45966.603540509263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45966.603540509263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45966.603540509263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45966.603540509263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45966.603540509263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45966.603540509263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45966.603540509263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45966.603540509263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45966.603540509263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45966.603540509263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45966.603540509263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45966.603540509263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45966.603540509263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45966.603540509263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45966.603540509263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45966.603540509263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45966.603540509263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45966.603540509263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45966.603540509263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45966.603540509263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45966.603540509263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45966.603540509263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45966.603540509263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45966.603540509263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45966.603540509263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45966.603540509263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45966.603540509263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45966.603540509263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45966.603540509263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45966.603540509263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45966.603540509263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45966.603540509263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45966.603540509263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45966.603540509263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45966.603540509263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45966.603540509263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45966.603540509263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45966.603540509263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45966.603540509263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45966.603540509263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45966.603540509263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45966.603540509263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45966.603540509263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45966.603540509263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45966.603540509263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45966.603540509263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45966.603540509263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45966.603540509263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45966.603540509263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45966.603540509263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45966.603540509263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45966.603540509263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45966.603540509263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45966.603540509263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45966.603540509263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45966.603540509263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45966.603540509263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45966.603540509263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45966.603540509263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45966.603540509263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45966.603540509263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45966.603540509263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45966.603540509263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45966.603540509263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45966.603540509263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45966.603540509263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45966.603540509263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45966.603540509263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45966.603540509263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45966.603540509263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45966.603540509263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45966.603540509263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45966.603540509263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45966.603540509263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45966.603540509263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45966.603540509263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45966.603540509263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45966.603540509263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45966.603540509263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45966.603540509263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45966.603540509263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45966.603540509263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45966.603540509263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45966.603540509263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45966.603540509263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45966.603540509263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45966.603540509263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45966.603540509263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45966.603540509263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45966.603540509263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45966.603540509263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45966.603540509263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45966.603540509263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45966.603540509263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45966.603540509263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45966.603540509263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45966.603540509263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45966.603540509263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45966.603540509263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45966.603540509263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45966.603540509263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45966.603540509263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45966.603540509263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45966.603540509263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45966.603540509263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45966.603540509263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45966.603540509263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45966.603540509263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45966.603540509263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45966.603540509263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45966.603540509263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45966.603540509263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45966.603540509263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45966.603540509263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45966.603540509263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45966.603540509263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45966.603540509263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45966.603540509263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45966.603540509263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45966.603540509263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45966.603540509263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45966.603540509263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45966.603540509263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45966.603540509263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45966.603540509263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45966.603540509263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45966.603540509263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45966.603540509263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45966.603540509263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45966.603540509263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45966.603540509263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45966.603540509263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45966.603540509263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45966.603540509263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45966.603540509263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45966.603540509263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45966.603540509263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45966.603540509263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45966.603540509263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45966.603540509263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45966.603540509263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45966.603540509263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45966.603540509263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45966.603540509263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45966.603540509263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45966.603540509263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45966.603540509263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45966.603540509263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45966.603540509263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45966.603540509263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45966.603540509263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45966.603540509263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45966.603540509263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45966.603540509263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45966.603540509263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45966.603540509263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45966.603540509263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45966.603540509263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45966.603540509263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45966.603540509263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45966.603540509263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45966.603540509263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45966.603540509263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45966.603540509263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45966.603540509263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45966.603540509263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45966.603540509263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45966.603540509263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45966.603540509263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45966.603540509263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45966.603540509263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45966.603540509263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45966.603540509263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45966.603540509263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45966.603540509263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45966.603540509263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45966.603540509263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45966.603540509263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45966.603540509263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45966.603540509263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45966.603540509263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45966.603540509263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45966.603540509263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45966.603540509263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45966.603540509263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45966.603540509263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45966.603540509263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45966.603540509263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45966.603540509263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45966.603540509263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45966.603540509263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45966.603540509263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45966.603540509263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45966.603540509263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45966.603540509263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45966.603540509263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45966.603540509263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45966.603540509263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45966.603540509263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45966.603540509263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45966.603540509263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45966.603540509263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45966.603540509263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45966.603540509263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45966.603540509263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45966.603540509263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45966.603540509263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45966.603540509263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45966.603540509263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45966.603540509263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45966.603540509263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45966.603540509263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45966.603540509263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45966.603540509263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45966.603540509263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45966.603540509263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45966.603540509263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45966.603540509263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45966.603540509263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45966.603540509263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45966.603540509263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45966.603540509263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45966.603540509263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45966.603540509263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45966.603540509263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45966.603540509263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45966.603540509263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45966.603540509263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45966.603540509263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45966.603540509263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45966.603540509263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45966.603540509263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45966.603540509263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45966.603540509263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45966.603540509263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45966.603540509263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45966.603540509263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45966.603540509263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45966.603540509263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45966.603540509263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45966.603540509263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45966.603540509263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45966.603540509263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45966.603540509263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45966.603540509263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45966.603540509263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45966.603540509263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45966.603540509263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45966.603540509263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45966.603540509263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45966.603540509263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45966.603540509263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45966.603540509263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45966.603540509263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45966.603540509263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45966.603540509263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45966.603540509263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45966.603540509263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45966.603540509263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45966.603540509263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45966.603540509263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45966.603540509263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45966.603540509263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45966.603540509263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45966.603540509263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45966.603540509263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45966.603540509263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45966.603540509263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45966.603540509263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45966.603540509263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45966.603540509263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45966.603540509263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45966.603540509263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45966.603540509263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45966.603540509263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45966.603540509263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45966.603540509263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45966.603540509263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45966.603540509263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45966.603540509263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45966.603540509263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45966.603540509263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45966.603540509263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45966.603540509263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45966.603540509263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45966.603540509263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45966.603540509263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45966.603540509263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45966.603540509263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45966.603540509263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45966.603540509263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45966.603540509263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45966.603540509263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45966.603540509263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45966.603540509263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45966.603540509263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45966.603540509263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45966.603540509263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45966.603540509263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45966.603540509263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45966.603540509263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45966.603540509263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45966.603540509263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45966.603540509263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45966.603540509263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45966.603540509263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45966.603540509263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45966.603540509263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45966.603540509263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45966.603540509263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45966.603540509263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45966.603540509263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45966.603540509263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45966.603540509263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45966.603540509263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45966.603540509263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45966.603540509263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45966.603540509263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45966.603540509263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45966.603540509263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45966.603540509263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45966.603540509263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45966.603540509263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45966.603540509263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45966.603540509263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45966.603540509263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45966.603540509263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45966.603540509263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45966.603540509263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45966.603540509263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45966.603540509263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45966.603540509263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45966.603540509263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45966.603540509263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45966.603540509263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45966.603540509263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45966.603540509263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45966.603540509263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45966.603540509263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45966.603540509263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45966.603540509263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45966.603540509263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45966.603540509263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45966.603540509263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45966.603540509263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45966.603540509263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45966.603540509263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45966.603540509263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45966.603540509263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45966.603540509263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45966.603540509263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45966.603540509263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45966.603540509263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45966.603540509263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45966.603540509263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45966.603540509263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45966.603540509263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45966.603540509263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45966.603540509263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45966.603540509263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45966.603540509263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45966.603540509263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45966.603540509263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45966.603540509263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45966.603540509263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45966.603540509263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45966.603540509263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45966.603540509263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45966.603540509263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45966.603540509263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45966.603540509263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45966.603540509263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45966.603540509263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45966.603540509263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45966.603540509263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45966.603540509263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45966.603540509263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45966.603540509263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45966.603540509263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45966.603540509263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45966.603540509263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45966.603540509263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45966.603540509263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45966.603540509263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45966.603540509263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45966.603540509263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45966.603540509263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45966.603540509263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45966.603540509263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45966.603540509263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45966.603540509263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45966.603540509263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45966.603540509263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45966.603540509263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45966.603540509263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45966.603540509263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45966.603540509263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45966.603540509263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45966.603540509263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45966.603540509263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45966.603540509263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45966.603540509263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45966.603540509263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45966.603540509263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45966.603540509263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45966.603540509263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45966.603540509263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45966.603540509263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45966.603540509263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45966.603540509263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45966.603540509263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45966.603540509263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45966.603540509263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45966.603540509263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45966.603540509263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45966.603540509263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45966.603540509263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45966.603540509263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45966.603540509263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45966.603540509263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45966.603540509263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45966.603540509263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45966.603540509263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45966.603540509263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45966.603540509263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45966.603540509263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45966.603540509263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45966.603540509263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45966.603540509263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45966.603540509263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45966.603540509263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45966.603540509263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45966.603540509263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45966.603540509263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45966.603540509263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45966.603540509263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45966.603540509263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45966.603540509263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45966.603540509263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45966.603540509263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45966.603540509263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45966.603540509263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45966.603540509263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45966.603540509263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45966.603540509263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45966.603540509263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45966.603540509263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45966.603540509263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45966.603540509263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45966.603540509263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45966.603540509263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45966.603540509263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45966.603540509263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45966.603540509263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45966.603540509263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45966.603540509263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45966.603540509263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45966.603540509263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45966.603540509263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45966.603540509263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45966.603540509263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45966.603540509263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45966.603540509263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45966.603540509263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45966.603540509263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45966.603540509263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45966.603540509263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45966.603540509263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45966.603540509263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45966.603540509263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45966.603540509263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45966.603540509263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45966.603540509263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45966.603540509263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45966.603540509263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45966.603540509263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45966.603540509263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45966.603540509263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45966.603540509263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45966.603540509263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45966.603540509263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45966.603540509263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45966.603540509263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45966.603540509263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45966.603540509263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45966.603540509263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45966.603540509263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45966.603540509263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45966.603540509263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45966.603540509263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45966.603540509263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45966.603540509263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45966.603540509263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45966.603540509263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45966.603540509263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45966.603540509263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45966.603540509263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45966.603540509263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45966.603540509263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45966.603540509263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45966.603540509263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45966.603540509263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45966.603540509263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45966.603540509263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45966.603540509263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45966.603540509263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45966.603540509263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45966.603540509263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45966.603540509263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45966.603540509263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45966.603540509263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45966.603540509263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45966.603540509263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45966.603540509263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45966.603540509263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45966.603540509263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45966.603540509263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45966.603540509263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45966.603540509263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45966.603540509263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45966.603540509263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45966.603540509263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45966.603540509263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45966.603540509263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45966.603540509263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45966.603540509263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45966.603540509263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45966.603540509263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45966.603540509263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45966.603540509263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45966.603540509263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45966.603540509263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45966.603540509263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45966.603540509263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45966.603540509263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45966.603540509263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45966.603540509263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45966.603540509263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45966.603540509263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45966.603540509263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45966.603540509263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45966.603540509263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45966.603540509263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45966.603540509263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45966.603540509263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45966.603540509263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45966.603540509263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45966.603540509263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45966.603540509263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45966.603540509263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45966.603540509263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45966.603540509263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45966.603540509263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45966.603540509263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45966.603540509263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45966.603540509263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45966.603540509263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45966.603540509263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45966.603540509263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45966.603540509263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45966.603540509263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45966.603540509263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45966.603540509263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45966.603540509263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45966.603540509263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45966.603540509263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45966.603540509263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45966.603540509263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45966.603540509263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45966.603540509263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45966.603540509263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45966.603540509263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45966.603540509263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45966.603540509263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45966.603540509263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45966.603540509263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45966.603540509263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45966.603540509263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45966.603540509263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45966.603540509263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45966.603540509263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45966.603540509263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45966.603540509263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45966.603540509263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45966.603540509263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45966.603540509263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45966.603540509263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45966.603540509263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45966.603540509263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45966.603540509263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45966.603540509263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45966.603540509263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45966.603540509263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45966.603540509263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45966.603540509263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45966.603540509263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45966.603540509263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45966.603540509263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45966.603540509263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45966.603540509263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45966.603540509263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45966.603540509263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45966.603540509263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45966.603540509263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45966.603540509263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45966.603540509263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45966.603540509263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45966.603540509263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45966.603540509263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45966.603540509263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45966.603540509263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45966.603540509263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45966.603540509263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45966.603540509263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45966.603540509263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45966.603540509263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45966.603540509263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45966.603540509263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45966.603540509263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45966.603540509263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45966.603540509263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45966.603540509263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45966.603540509263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45966.603540509263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45966.603540509263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45966.603540509263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45966.603540509263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45966.603540509263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45966.603540509263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45966.603540509263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45966.603540509263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45966.603540509263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45966.603540509263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45966.603540509263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45966.603540509263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45966.603540509263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45966.603540509263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45966.603540509263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45966.603540509263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45966.603540509263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45966.603540509263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45966.603540509263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45966.603540509263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45966.603540509263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45966.603540509263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45966.603540509263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45966.603540509263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45966.603540509263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45966.603540509263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45966.603540509263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45966.603540509263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45966.603540509263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45966.603540509263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45966.603540509263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45966.603540509263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45966.603540509263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45966.603540509263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45966.603540509263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45966.603540509263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45966.603540509263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45966.603540509263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45966.603540509263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45966.603540509263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45966.603540509263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45966.603540509263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45966.603540509263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45966.603540509263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45966.603540509263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45966.603540509263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45966.603540509263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45966.603540509263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45966.603540509263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45966.603540509263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45966.603540509263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45966.603540509263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45966.603540509263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45966.603540509263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45966.603540509263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45966.603540509263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45966.603540509263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45966.603540509263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45966.603540509263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45966.603540509263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45966.603540509263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45966.603540509263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45966.603540509263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45966.603540509263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45966.603540509263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45966.603540509263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45966.603540509263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45966.603540509263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45966.603540509263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45966.603540509263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45966.603540509263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45966.603540509263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45966.603540509263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45966.603540509263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45966.603540509263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45966.603540509263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45966.603540509263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45966.603540509263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45966.603540509263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45966.603540509263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45966.603540509263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45966.603540509263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45966.603540509263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45966.603540509263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45966.603540509263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45966.603540509263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45966.603540509263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45966.603540509263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45966.603540509263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45966.603540509263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45966.603540509263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45966.603540509263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45966.603540509263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45966.603540509263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45966.603540509263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45966.603540509263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45966.603540509263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45966.603540509263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45966.603540509263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45966.603540509263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45966.603540509263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45966.603540509263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45966.603540509263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45966.603540509263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45966.603540509263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45966.603540509263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45966.603540509263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45966.603540509263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45966.603540509263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45966.603540509263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45966.603540509263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45966.603540509263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45966.603540509263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45966.603540509263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45966.603540509263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45966.603540509263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45966.603540509263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45966.603540509263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45966.603540509263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45966.603540509263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45966.603540509263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45966.603540509263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45966.603540509263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45966.603540509263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45966.603540509263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45966.603540509263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45966.603540509263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45966.603540509263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45966.603540509263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45966.603540509263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45966.603540509263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45966.603540509263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45966.603540509263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45966.603540509263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45966.603540509263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45966.603540509263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45966.603540509263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45966.603540509263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45966.603540509263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45966.603540509263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45966.603540509263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45966.603540509263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45966.603540509263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45966.603540509263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45966.603540509263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45966.603540509263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45966.603540509263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45966.603540509263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45966.603540509263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45966.603540509263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45966.603540509263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45966.603540509263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45966.603540509263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45966.603540509263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45966.603540509263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45966.603540509263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45966.603540509263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45966.603540509263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45966.603540509263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45966.603540509263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45966.603540509263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45966.603540509263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45966.603540509263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45966.603540509263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45966.603540509263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45966.603540509263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45966.603540509263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45966.603540509263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45966.603540509263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45966.603540509263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45966.603540509263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45966.603540509263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45966.603540509263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45966.603540509263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45966.603540509263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45966.603540509263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45966.603540509263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45966.603540509263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45966.603540509263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45966.603540509263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45966.603540509263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45966.603540509263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45966.603540509263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45966.603540509263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45966.603540509263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45966.603540509263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45966.603540509263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45966.603540509263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45966.603540509263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45966.603540509263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45966.603540509263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45966.603540509263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45966.603540509263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45966.603540509263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45966.603540509263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45966.603540509263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45966.603540509263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45966.603540509263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45966.603540509263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45966.603540509263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45966.603540509263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45966.603540509263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45966.603540509263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45966.603540509263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45966.603540509263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45966.603540509263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45966.603540509263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45966.603540509263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45966.603540509263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45966.603540509263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45966.603540509263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45966.603540509263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45966.603540509263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45966.603540509263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45966.603540509263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45966.603540509263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45966.603540509263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45966.603540509263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45966.603540509263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45966.603540509263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45966.603540509263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45966.603540509263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45966.603540509263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45966.603540509263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45966.603540509263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45966.603540509263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45966.603540509263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45966.603540509263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45966.603540509263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45966.603540509263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45966.603540509263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45966.603540509263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45966.603540509263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45966.603540509263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45966.603540509263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45966.603540509263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45966.603540509263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45966.603540509263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45966.603540509263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45966.603540509263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45966.603540509263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45966.603540509263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45966.603540509263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45966.603540509263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45966.603540509263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263.12282291666634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45966.603540509263</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45966.603540509263</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45966.603540509263</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9.2035879635659512E-2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45966.603540509263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45966.603540509263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45966.603540509263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45966.603540509263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45966.603540509263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45966.603540509263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45966.603540509263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45966.603540509263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45966.603540509263</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45966.603540509263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45966.603540509263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45966.603540509263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45966.603540509263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45966.603540509263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45966.603540509263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45966.603540509263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45966.603540509263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45966.603540509263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45966.603540509263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45966.603540509263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45966.603540509263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45966.603540509263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45966.603540509263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45966.603540509263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45966.603540509263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45966.603540509263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45966.603540509263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45966.603540509263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45966.603540509263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45966.603540509263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45966.603540509263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45966.603540509263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45966.603540509263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45966.603540509263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45966.603540509263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45966.603540509263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45966.603540509263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45966.603540509263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45966.603540509263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45966.603540509263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45966.603540509263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45966.603540509263</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45966.603540509263</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K10" sqref="K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74.771480324074219</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40.414663194445893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17.942429398150125</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0.15011458333901828</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2.4177083338145167E-2</v>
      </c>
      <c r="H6" s="152">
        <v>45966.564085648148</v>
      </c>
      <c r="I6" s="151" t="str">
        <f>IFERROR(VLOOKUP(D6,DB!A:F,6,0),"")</f>
        <v>SCECO</v>
      </c>
      <c r="J6" s="151" t="str">
        <f>IFERROR(VLOOKUP(D6,DB!A:G,7,0),"")</f>
        <v>Dead</v>
      </c>
      <c r="K6" s="151" t="s">
        <v>39128</v>
      </c>
      <c r="L6" s="151" t="str">
        <f>IFERROR(VLOOKUP(D6,DB!A:I,9,0),"")</f>
        <v>Latis</v>
      </c>
    </row>
    <row r="7" spans="1:13" ht="15">
      <c r="A7" s="151"/>
      <c r="B7" s="151" t="str">
        <f>IFERROR(VLOOKUP(D7,DB!A:K,11,0),"")</f>
        <v/>
      </c>
      <c r="C7" s="151"/>
      <c r="D7" s="151"/>
      <c r="E7" s="151"/>
      <c r="F7" s="152"/>
      <c r="G7" s="153">
        <f ca="1">IFERROR(NOW()-F7,"")</f>
        <v>45966.603540509263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45966.603540509263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45966.603540509263</v>
      </c>
      <c r="H9" s="152"/>
      <c r="I9" s="151" t="str">
        <f>IFERROR(VLOOKUP(D9,DB!A:F,6,0),"")</f>
        <v/>
      </c>
      <c r="J9" s="151" t="str">
        <f>IFERROR(VLOOKUP(D9,DB!A:G,7,0),"")</f>
        <v/>
      </c>
      <c r="K9" s="151"/>
      <c r="L9" s="151" t="str">
        <f>IFERROR(VLOOKUP(D9,DB!A:I,9,0),"")</f>
        <v/>
      </c>
    </row>
    <row r="10" spans="1:13" ht="15">
      <c r="A10" s="151" t="s">
        <v>39129</v>
      </c>
      <c r="B10" s="151" t="str">
        <f>IFERROR(VLOOKUP(D10,DB!A:K,11,0),"")</f>
        <v>R5</v>
      </c>
      <c r="C10" s="151">
        <v>4</v>
      </c>
      <c r="D10" s="151" t="s">
        <v>38168</v>
      </c>
      <c r="E10" s="151" t="s">
        <v>39021</v>
      </c>
      <c r="F10" s="152">
        <v>45966.601550925923</v>
      </c>
      <c r="G10" s="153">
        <f ca="1">IFERROR(NOW()-F10,"")</f>
        <v>1.9895833393093199E-3</v>
      </c>
      <c r="H10" s="152">
        <v>45966.586273148147</v>
      </c>
      <c r="I10" s="151" t="str">
        <f>IFERROR(VLOOKUP(D10,DB!A:F,6,0),"")</f>
        <v>SCECO</v>
      </c>
      <c r="J10" s="151" t="str">
        <f>IFERROR(VLOOKUP(D10,DB!A:G,7,0),"")</f>
        <v>Haj Removal</v>
      </c>
      <c r="K10" s="151" t="s">
        <v>39130</v>
      </c>
      <c r="L10" s="151" t="str">
        <f>IFERROR(VLOOKUP(D10,DB!A:I,9,0),"")</f>
        <v>Latis</v>
      </c>
    </row>
    <row r="11" spans="1:13" ht="15">
      <c r="A11" s="151"/>
      <c r="B11" s="151" t="str">
        <f>IFERROR(VLOOKUP(D11,DB!A:K,11,0),"")</f>
        <v/>
      </c>
      <c r="C11" s="151"/>
      <c r="D11" s="151"/>
      <c r="E11" s="151"/>
      <c r="F11" s="152"/>
      <c r="G11" s="153">
        <f ca="1">IFERROR(NOW()-F11,"")</f>
        <v>45966.603540509263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45966.603540509263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45966.603540509263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45966.603540509263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45966.603540509263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45966.603540509263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45966.603540509263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45966.603540509263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45966.603540509263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45966.603540509263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45966.603540509263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45966.603540509263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45966.603540509263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45966.603540509263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45966.603540509263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45966.603540509263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45966.603540509263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45966.603540509263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45966.603540509263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45966.603540509263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45966.603540509263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45966.603540509263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45966.603540509263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45966.603540509263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45966.603540509263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45966.603540509263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45966.603540509263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45966.603540509263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45966.603540509263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45966.603540509263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45966.603540509263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45966.603540509263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45966.603540509263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45966.603540509263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45966.603540509263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45966.603540509263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45966.603540509263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45966.603540509263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45966.603540509263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45966.603540509263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45966.603540509263</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45966.603540509263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45966.603540509263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45966.603540509263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45966.603540509263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45966.603540509263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45966.603540509263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45966.603540509263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45966.603540509263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45966.603540509263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45966.603540509263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45966.603540509263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45966.603540509263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45966.603540509263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45966.603540509263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45966.603540509263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45966.603540509263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45966.603540509263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45966.603540509263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45966.603540509263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45966.603540509263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45966.603540509263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45966.603540509263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45966.603540509263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45966.603540509263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45966.603540509263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45966.603540509263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45966.603540509263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45966.603540509263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45966.603540509263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45966.603540509263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45966.603540509263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45966.603540509263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45966.603540509263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45966.603540509263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45966.603540509263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45966.603540509263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45966.603540509263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45966.603540509263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45966.603540509263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45966.603540509263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45966.603540509263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45966.603540509263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45966.603540509263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45966.603540509263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45966.603540509263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45966.603540509263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45966.603540509263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45966.603540509263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45966.603540509263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45966.603540509263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45966.603540509263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45966.603540509263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45966.603540509263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45966.603540509263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45966.603540509263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45966.603540509263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45966.603540509263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45966.603540509263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45966.603540509263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45966.603540509263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45966.603540509263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45966.603540509263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45966.603540509263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45966.603540509263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45966.603540509263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45966.603540509263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45966.603540509263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45966.603540509263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45966.603540509263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45966.603540509263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45966.603540509263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45966.603540509263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45966.603540509263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45966.603540509263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45966.603540509263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45966.603540509263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45966.603540509263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45966.603540509263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45966.603540509263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45966.603540509263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45966.603540509263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45966.603540509263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45966.603540509263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45966.603540509263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45966.603540509263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45966.603540509263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45966.603540509263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45966.603540509263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45966.603540509263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45966.603540509263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45966.603540509263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45966.603540509263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45966.603540509263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45966.603540509263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45966.603540509263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45966.603540509263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45966.603540509263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45966.603540509263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45966.603540509263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45966.603540509263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45966.603540509263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45966.603540509263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45966.603540509263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45966.603540509263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45966.603540509263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45966.603540509263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45966.603540509263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45966.603540509263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45966.603540509263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45966.603540509263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45966.603540509263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45966.603540509263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45966.603540509263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45966.603540509263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45966.603540509263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45966.603540509263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45966.603540509263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45966.603540509263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45966.603540509263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45966.603540509263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45966.603540509263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45966.603540509263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45966.603540509263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45966.603540509263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45966.603540509263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45966.603540509263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45966.603540509263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45966.603540509263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45966.603540509263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45966.603540509263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45966.603540509263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45966.603540509263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45966.603540509263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45966.603540509263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45966.603540509263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45966.603540509263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45966.603540509263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45966.603540509263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45966.603540509263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45966.603540509263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45966.603540509263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45966.603540509263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45966.603540509263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45966.603540509263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45966.603540509263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45966.603540509263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45966.603540509263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45966.603540509263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45966.603540509263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45966.603540509263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45966.603540509263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45966.603540509263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45966.603540509263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45966.603540509263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45966.603540509263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45966.603540509263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45966.603540509263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45966.603540509263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45966.603540509263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45966.603540509263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45966.603540509263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45966.603540509263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45966.603540509263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45966.603540509263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45966.603540509263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45966.603540509263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45966.603540509263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45966.603540509263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45966.603540509263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45966.603540509263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45966.603540509263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45966.603540509263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45966.603540509263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45966.603540509263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45966.603540509263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45966.603540509263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45966.603540509263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45966.603540509263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45966.603540509263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45966.603540509263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45966.603540509263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45966.603540509263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45966.603540509263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45966.603540509263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45966.603540509263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45966.603540509263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45966.603540509263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45966.603540509263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45966.603540509263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45966.603540509263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45966.603540509263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45966.603540509263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45966.603540509263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45966.603540509263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45966.603540509263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45966.603540509263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45966.603540509263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45966.603540509263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45966.603540509263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45966.603540509263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45966.603540509263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45966.603540509263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45966.603540509263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45966.603540509263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45966.603540509263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45966.603540509263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45966.603540509263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45966.603540509263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45966.603540509263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45966.603540509263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45966.603540509263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45966.603540509263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45966.603540509263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45966.603540509263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45966.603540509263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45966.603540509263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45966.603540509263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45966.603540509263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45966.603540509263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45966.603540509263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45966.603540509263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45966.603540509263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45966.603540509263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45966.603540509263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45966.603540509263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45966.603540509263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45966.603540509263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45966.603540509263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45966.603540509263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45966.603540509263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45966.603540509263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45966.603540509263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45966.603540509263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45966.603540509263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45966.603540509263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45966.603540509263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45966.603540509263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45966.603540509263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45966.603540509263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45966.603540509263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45966.603540509263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45966.603540509263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45966.603540509263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45966.603540509263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45966.603540509263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45966.603540509263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45966.603540509263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45966.603540509263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45966.603540509263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45966.603540509263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45966.603540509263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45966.603540509263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45966.603540509263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45966.603540509263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45966.603540509263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45966.603540509263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45966.603540509263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45966.603540509263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45966.603540509263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45966.603540509263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45966.603540509263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45966.603540509263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45966.603540509263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45966.603540509263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45966.603540509263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45966.603540509263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45966.603540509263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45966.603540509263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45966.603540509263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45966.603540509263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45966.603540509263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45966.603540509263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45966.603540509263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45966.603540509263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45966.603540509263</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5"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39131</v>
      </c>
      <c r="B2" s="171" t="str">
        <f>IFERROR(VLOOKUP(D2,DB!A:K,11,0),"")</f>
        <v>R6</v>
      </c>
      <c r="C2" s="168">
        <v>2</v>
      </c>
      <c r="D2" s="171" t="s">
        <v>38968</v>
      </c>
      <c r="E2" s="102" t="s">
        <v>39021</v>
      </c>
      <c r="F2" s="172">
        <v>45966.54420138889</v>
      </c>
      <c r="G2" s="115">
        <f ca="1">IFERROR(NOW()-F2,"-")</f>
        <v>5.9339120372897014E-2</v>
      </c>
      <c r="H2" s="172">
        <v>45966.534386574072</v>
      </c>
      <c r="I2" s="171" t="str">
        <f>IFERROR(VLOOKUP(D2,DB!A:F,6,0),"")</f>
        <v>Generator-SG</v>
      </c>
      <c r="J2" s="102" t="str">
        <f>IFERROR(VLOOKUP(D2,DB!A:G,7,0),"")</f>
        <v>Vandalized</v>
      </c>
      <c r="K2" s="169" t="s">
        <v>39132</v>
      </c>
      <c r="L2" s="173" t="str">
        <f>IFERROR(VLOOKUP(D2,DB!A:I,9,0),"")</f>
        <v>Latis</v>
      </c>
    </row>
    <row r="3" spans="1:16383" ht="31.5" customHeight="1">
      <c r="A3" s="170"/>
      <c r="B3" s="171" t="str">
        <f>IFERROR(VLOOKUP(D3,DB!A:K,11,0),"")</f>
        <v/>
      </c>
      <c r="C3" s="168"/>
      <c r="D3" s="171"/>
      <c r="E3" s="102"/>
      <c r="F3" s="172"/>
      <c r="G3" s="115">
        <f ca="1">IFERROR(NOW()-F3,"-")</f>
        <v>45966.603540509263</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02"/>
      <c r="E4" s="102"/>
      <c r="F4" s="172"/>
      <c r="G4" s="115">
        <f ca="1">IFERROR(NOW()-F4,"-")</f>
        <v>45966.603540509263</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45966.603540509263</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45966.603540509263</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45966.603540509263</v>
      </c>
      <c r="H7" s="172"/>
      <c r="I7" s="171" t="str">
        <f>IFERROR(VLOOKUP(D7,DB!A:F,6,0),"")</f>
        <v/>
      </c>
      <c r="J7" s="102" t="str">
        <f>IFERROR(VLOOKUP(D7,DB!A:G,7,0),"")</f>
        <v/>
      </c>
      <c r="K7" s="169"/>
      <c r="L7" s="173" t="str">
        <f>IFERROR(VLOOKUP(D7,DB!A:I,9,0),"")</f>
        <v/>
      </c>
    </row>
    <row r="8" spans="1:16383" ht="31.5" customHeight="1">
      <c r="A8" s="170"/>
      <c r="B8" s="171" t="str">
        <f>IFERROR(VLOOKUP(D8,DB!A:K,11,0),"")</f>
        <v/>
      </c>
      <c r="C8" s="168"/>
      <c r="D8" s="171"/>
      <c r="E8" s="102"/>
      <c r="F8" s="172"/>
      <c r="G8" s="115">
        <f ca="1">IFERROR(NOW()-F8,"-")</f>
        <v>45966.603540509263</v>
      </c>
      <c r="H8" s="172"/>
      <c r="I8" s="171" t="str">
        <f>IFERROR(VLOOKUP(D8,DB!A:F,6,0),"")</f>
        <v/>
      </c>
      <c r="J8" s="102" t="str">
        <f>IFERROR(VLOOKUP(D8,DB!A:G,7,0),"")</f>
        <v/>
      </c>
      <c r="K8" s="169"/>
      <c r="L8" s="173" t="str">
        <f>IFERROR(VLOOKUP(D8,DB!A:I,9,0),"")</f>
        <v/>
      </c>
    </row>
    <row r="9" spans="1:16383" ht="31.5" customHeight="1">
      <c r="A9" s="174"/>
      <c r="B9" s="175" t="str">
        <f>IFERROR(VLOOKUP(D9,DB!A:K,11,0),"")</f>
        <v/>
      </c>
      <c r="C9" s="168"/>
      <c r="D9" s="175"/>
      <c r="E9" s="102"/>
      <c r="F9" s="176"/>
      <c r="G9" s="115">
        <f ca="1">IFERROR(NOW()-F9,"-")</f>
        <v>45966.603540509263</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45966.603540509263</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45966.603540509263</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45966.603540509263</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45966.603540509263</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45966.603540509263</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45966.603540509263</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45966.603540509263</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45966.603540509263</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45966.603540509263</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45966.603540509263</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45966.603540509263</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45966.603540509263</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45966.603540509263</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45966.603540509263</v>
      </c>
      <c r="H23" s="176"/>
      <c r="I23" s="175" t="str">
        <f>IFERROR(VLOOKUP(D23,DB!A:F,6,0),"")</f>
        <v/>
      </c>
      <c r="J23" s="175" t="str">
        <f>IFERROR(VLOOKUP(D23,DB!A:G,7,0),"")</f>
        <v/>
      </c>
      <c r="K23" s="169"/>
      <c r="L23" s="177" t="str">
        <f>IFERROR(VLOOKUP(D23,DB!A:I,9,0),"")</f>
        <v/>
      </c>
    </row>
    <row r="24" spans="1:12" ht="31.5" customHeight="1">
      <c r="A24" s="174"/>
      <c r="B24" s="175" t="str">
        <f>IFERROR(VLOOKUP(D24,DB!A:K,11,0),"")</f>
        <v/>
      </c>
      <c r="C24" s="168"/>
      <c r="D24" s="175"/>
      <c r="E24" s="102"/>
      <c r="F24" s="176"/>
      <c r="G24" s="115">
        <f ca="1">IFERROR(NOW()-F24,"-")</f>
        <v>45966.603540509263</v>
      </c>
      <c r="H24" s="176"/>
      <c r="I24" s="175" t="str">
        <f>IFERROR(VLOOKUP(D24,DB!A:F,6,0),"")</f>
        <v/>
      </c>
      <c r="J24" s="175" t="str">
        <f>IFERROR(VLOOKUP(D24,DB!A:G,7,0),"")</f>
        <v/>
      </c>
      <c r="K24" s="169"/>
      <c r="L24" s="177" t="str">
        <f>IFERROR(VLOOKUP(D24,DB!A:I,9,0),"")</f>
        <v/>
      </c>
    </row>
    <row r="25" spans="1:12" ht="31.5" customHeight="1">
      <c r="A25" s="103"/>
      <c r="B25" s="102" t="str">
        <f>IFERROR(VLOOKUP(D25,DB!A:K,11,0),"")</f>
        <v/>
      </c>
      <c r="C25" s="104"/>
      <c r="D25" s="102"/>
      <c r="E25" s="105"/>
      <c r="F25" s="106"/>
      <c r="G25" s="76">
        <f ca="1">IFERROR(NOW()-F25,"-")</f>
        <v>45966.603540509263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45966.603540509263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45966.603540509263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45966.603540509263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45966.603540509263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45966.603540509263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45966.603540509263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45966.603540509263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45966.603540509263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45966.603540509263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45966.603540509263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45966.603540509263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45966.603540509263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45966.603540509263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45966.603540509263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45966.603540509263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45966.603540509263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45966.603540509263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45966.603540509263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45966.603540509263</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2 E25: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