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35" documentId="120_S{2AC9BD13-BADA-5192-A53E-5A8FF88502F6}" xr6:coauthVersionLast="47" xr6:coauthVersionMax="47" xr10:uidLastSave="{92794E41-0C67-4B40-BCE7-19D79F17212C}"/>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<sst xmlns="http://schemas.openxmlformats.org/spreadsheetml/2006/main" count="180283" uniqueCount="39127">
  <si>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</si>
  <si>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</si>
  <si>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</si>
  <si>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</si>
  <si>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</si>
  <si>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</si>
  <si>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</si>
  <si>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</si>
  <si>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</si>
  <si>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</si>
  <si>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</si>
  <si>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</si>
  <si>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</si>
  <si>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</si>
  <si>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</si>
  <si>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</si>
  <si>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</si>
  <si>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</si>
  <si>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</si>
  <si>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</si>
  <si>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</si>
  <si>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</si>
  <si>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</si>
  <si>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</si>
  <si>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</si>
  <si>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</si>
  <si>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</si>
  <si>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</si>
  <si>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</si>
  <si>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</si>
  <si>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</si>
  <si>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</si>
  <si>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</si>
  <si>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</si>
  <si>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</si>
  <si>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</si>
  <si>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</si>
  <si>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</si>
  <si>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</si>
  <si>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</si>
  <si>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</si>
  <si>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</si>
  <si>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</si>
  <si>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</si>
  <si>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</si>
  <si>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</si>
  <si>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</si>
  <si>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</si>
  <si>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</si>
  <si>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</si>
  <si>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</si>
  <si>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</si>
  <si>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</si>
  <si>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</si>
  <si>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</si>
  <si>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</si>
  <si>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</si>
  <si>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</si>
  <si>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</si>
  <si>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</si>
  <si>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</si>
  <si>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</si>
  <si>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</si>
  <si>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</si>
  <si>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</si>
  <si>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</si>
  <si>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</si>
  <si>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</si>
  <si>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</si>
  <si>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</si>
  <si>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</si>
  <si>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</si>
  <si>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</si>
  <si>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</si>
  <si>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</si>
  <si>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</si>
  <si>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</si>
  <si>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</si>
  <si>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</si>
  <si>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</si>
  <si>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</si>
  <si>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</si>
  <si>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</si>
  <si>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</si>
  <si>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</si>
  <si>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</si>
  <si>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</si>
  <si>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</si>
  <si>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</si>
  <si>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</si>
  <si>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</si>
  <si>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</si>
  <si>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</si>
  <si>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</si>
  <si>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</si>
  <si>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</si>
  <si>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</si>
  <si>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</si>
  <si>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</si>
  <si>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</si>
  <si>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</si>
  <si>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</si>
  <si>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</si>
  <si>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</si>
  <si>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</si>
  <si>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</si>
  <si>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</si>
  <si>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</si>
  <si>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</si>
  <si>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</si>
  <si>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</si>
  <si>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</si>
  <si>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</si>
  <si>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</si>
  <si>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</si>
  <si>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</si>
  <si>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</si>
  <si>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</si>
  <si>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</si>
  <si>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</si>
  <si>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</si>
  <si>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</si>
  <si>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</si>
  <si>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</si>
  <si>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</si>
  <si>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</si>
  <si>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</si>
  <si>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</si>
  <si>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</si>
  <si>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</si>
  <si>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</si>
  <si>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</si>
  <si>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</si>
  <si>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</si>
  <si>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</si>
  <si>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</si>
  <si>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</si>
  <si>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</si>
  <si>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</si>
  <si>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</si>
  <si>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</si>
  <si>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</si>
  <si>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</si>
  <si>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</si>
  <si>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</si>
  <si>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</si>
  <si>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</si>
  <si>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</si>
  <si>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</si>
  <si>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</si>
  <si>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</si>
  <si>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</si>
  <si>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</si>
  <si>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</si>
  <si>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</si>
  <si>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</si>
  <si>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</si>
  <si>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</si>
  <si>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</si>
  <si>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</si>
  <si>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</si>
  <si>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</si>
  <si>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</si>
  <si>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</si>
  <si>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</si>
  <si>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</si>
  <si>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</si>
  <si>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</si>
  <si>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</si>
  <si>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</si>
  <si>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</si>
  <si>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</si>
  <si>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</si>
  <si>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</si>
  <si>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</si>
  <si>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</si>
  <si>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</si>
  <si>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</si>
  <si>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</si>
  <si>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</si>
  <si>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</si>
  <si>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</si>
  <si>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</si>
  <si>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</si>
  <si>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</si>
  <si>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</si>
  <si>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</si>
  <si>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</si>
  <si>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</si>
  <si>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</si>
  <si>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</si>
  <si>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</si>
  <si>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</si>
  <si>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</si>
  <si>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</si>
  <si>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</si>
  <si>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</si>
  <si>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</si>
  <si>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</si>
  <si>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</si>
  <si>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</si>
  <si>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</si>
  <si>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</si>
  <si>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</si>
  <si>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</si>
  <si>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</si>
  <si>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</si>
  <si>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</si>
  <si>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</si>
  <si>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</si>
  <si>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</si>
  <si>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</si>
  <si>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</si>
  <si>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</si>
  <si>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</si>
  <si>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</si>
  <si>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</si>
  <si>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</si>
  <si>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</si>
  <si>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</si>
  <si>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</si>
  <si>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</si>
  <si>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</si>
  <si>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</si>
  <si>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</si>
  <si>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</si>
  <si>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</si>
  <si>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</si>
  <si>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</si>
  <si>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</si>
  <si>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</si>
  <si>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</si>
  <si>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</si>
  <si>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</si>
  <si>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</si>
  <si>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</si>
  <si>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</si>
  <si>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</si>
  <si>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</si>
  <si>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</si>
  <si>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</si>
  <si>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</si>
  <si>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</si>
  <si>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</si>
  <si>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</si>
  <si>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</si>
  <si>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</si>
  <si>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</si>
  <si>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</si>
  <si>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</si>
  <si>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</si>
  <si>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</si>
  <si>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</si>
  <si>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</si>
  <si>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</si>
  <si>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</si>
  <si>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</si>
  <si>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</si>
  <si>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</si>
  <si>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</si>
  <si>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</si>
  <si>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</si>
  <si>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</si>
  <si>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</si>
  <si>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</si>
  <si>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</si>
  <si>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</si>
  <si>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</si>
  <si>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</si>
  <si>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</si>
  <si>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</si>
  <si>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</si>
  <si>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</si>
  <si>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</si>
  <si>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</si>
  <si>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</si>
  <si>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</si>
  <si>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</si>
  <si>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</si>
  <si>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</si>
  <si>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</si>
  <si>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</si>
  <si>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</si>
  <si>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</si>
  <si>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</si>
  <si>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</si>
  <si>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</si>
  <si>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</si>
  <si>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</si>
  <si>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</si>
  <si>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</si>
  <si>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</si>
  <si>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</si>
  <si>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</si>
  <si>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</si>
  <si>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</si>
  <si>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</si>
  <si>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</si>
  <si>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</si>
  <si>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</si>
  <si>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</si>
  <si>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</si>
  <si>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</si>
  <si>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</si>
  <si>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</si>
  <si>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</si>
  <si>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</si>
  <si>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</si>
  <si>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</si>
  <si>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</si>
  <si>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</si>
  <si>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</si>
  <si>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</si>
  <si>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</si>
  <si>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</si>
  <si>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</si>
  <si>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</si>
  <si>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</si>
  <si>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</si>
  <si>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</si>
  <si>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</si>
  <si>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</si>
  <si>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</si>
  <si>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</si>
  <si>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</si>
  <si>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</si>
  <si>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</si>
  <si>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</si>
  <si>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</si>
  <si>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</si>
  <si>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</si>
  <si>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</si>
  <si>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</si>
  <si>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</si>
  <si>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</si>
  <si>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</si>
  <si>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</si>
  <si>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</si>
  <si>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</si>
  <si>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</si>
  <si>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</si>
  <si>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</si>
  <si>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</si>
  <si>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</si>
  <si>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</si>
  <si>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</si>
  <si>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</si>
  <si>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</si>
  <si>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</si>
  <si>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</si>
  <si>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</si>
  <si>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</si>
  <si>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</si>
  <si>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</si>
  <si>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</si>
  <si>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</si>
  <si>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</si>
  <si>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</si>
  <si>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</si>
  <si>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</si>
  <si>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</si>
  <si>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</si>
  <si>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</si>
  <si>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</si>
  <si>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</si>
  <si>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</si>
  <si>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</si>
  <si>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</si>
  <si>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</si>
  <si>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</si>
  <si>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</si>
  <si>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</si>
  <si>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</si>
  <si>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</si>
  <si>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</si>
  <si>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</si>
  <si>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</si>
  <si>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</si>
  <si>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</si>
  <si>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</si>
  <si>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</si>
  <si>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</si>
  <si>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</si>
  <si>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</si>
  <si>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</si>
  <si>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</si>
  <si>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</si>
  <si>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</si>
  <si>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</si>
  <si>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</si>
  <si>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</si>
  <si>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</si>
  <si>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</si>
  <si>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</si>
  <si>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</si>
  <si>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</si>
  <si>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</si>
  <si>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</si>
  <si>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</si>
  <si>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</si>
  <si>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</si>
  <si>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</si>
  <si>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</si>
  <si>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</si>
  <si>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</si>
  <si>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</si>
  <si>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</si>
  <si>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</si>
  <si>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</si>
  <si>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</si>
  <si>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</si>
  <si>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</si>
  <si>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</si>
  <si>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</si>
  <si>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</si>
  <si>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</si>
  <si>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</si>
  <si>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</si>
  <si>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</si>
  <si>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</si>
  <si>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</si>
  <si>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</si>
  <si>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</si>
  <si>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</si>
  <si>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</si>
  <si>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</si>
  <si>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</si>
  <si>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</si>
  <si>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</si>
  <si>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</si>
  <si>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</si>
  <si>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</si>
  <si>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</si>
  <si>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</si>
  <si>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</si>
  <si>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</si>
  <si>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</si>
  <si>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</si>
  <si>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</si>
  <si>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</si>
  <si>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</si>
  <si>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</si>
  <si>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</si>
  <si>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</si>
  <si>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</si>
  <si>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</si>
  <si>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</si>
  <si>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</si>
  <si>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</si>
  <si>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</si>
  <si>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</si>
  <si>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</si>
  <si>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</si>
  <si>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</si>
  <si>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</si>
  <si>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</si>
  <si>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</si>
  <si>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</si>
  <si>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</si>
  <si>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</si>
  <si>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</si>
  <si>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</si>
  <si>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</si>
  <si>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</si>
  <si>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</si>
  <si>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</si>
  <si>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</si>
  <si>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</si>
  <si>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</si>
  <si>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</si>
  <si>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</si>
  <si>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</si>
  <si>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</si>
  <si>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</si>
  <si>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</si>
  <si>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</si>
  <si>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</si>
  <si>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</si>
  <si>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</si>
  <si>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</si>
  <si>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</si>
  <si>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</si>
  <si>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</si>
  <si>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</si>
  <si>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</si>
  <si>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</si>
  <si>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</si>
  <si>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</si>
  <si>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</si>
  <si>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</si>
  <si>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</si>
  <si>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</si>
  <si>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</si>
  <si>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</si>
  <si>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</si>
  <si>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</si>
  <si>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</si>
  <si>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</si>
  <si>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</si>
  <si>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</si>
  <si>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</si>
  <si>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</si>
  <si>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</si>
  <si>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</si>
  <si>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</si>
  <si>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</si>
  <si>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</si>
  <si>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</si>
  <si>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</si>
  <si>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</si>
  <si>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</si>
  <si>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</si>
  <si>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</si>
  <si>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</si>
  <si>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</si>
  <si>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</si>
  <si>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</si>
  <si>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</si>
  <si>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</si>
  <si>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</si>
  <si>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</si>
  <si>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</si>
  <si>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</si>
  <si>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</si>
  <si>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</si>
  <si>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</si>
  <si>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</si>
  <si>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</si>
  <si>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</si>
  <si>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</si>
  <si>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</si>
  <si>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</si>
  <si>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</si>
  <si>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</si>
  <si>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</si>
  <si>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</si>
  <si>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</si>
  <si>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</si>
  <si>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</si>
  <si>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</si>
  <si>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</si>
  <si>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</si>
  <si>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</si>
  <si>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</si>
  <si>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</si>
  <si>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</si>
  <si>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</si>
  <si>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</si>
  <si>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</si>
  <si>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</si>
  <si>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</si>
  <si>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</si>
  <si>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</si>
  <si>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</si>
  <si>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</si>
  <si>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</si>
  <si>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</si>
  <si>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</si>
  <si>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</si>
  <si>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</si>
  <si>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</si>
  <si>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</si>
  <si>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</si>
  <si>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</si>
  <si>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</si>
  <si>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</si>
  <si>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</si>
  <si>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</si>
  <si>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</si>
  <si>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</si>
  <si>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</si>
  <si>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</si>
  <si>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</si>
  <si>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</si>
  <si>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</si>
  <si>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</si>
  <si>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</si>
  <si>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</si>
  <si>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</si>
  <si>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</si>
  <si>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</si>
  <si>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</si>
  <si>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</si>
  <si>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</si>
  <si>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</si>
  <si>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</si>
  <si>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</si>
  <si>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</si>
  <si>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</si>
  <si>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</si>
  <si>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</si>
  <si>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</si>
  <si>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</si>
  <si>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</si>
  <si>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</si>
  <si>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</si>
  <si>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</si>
  <si>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</si>
  <si>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</si>
  <si>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</si>
  <si>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</si>
  <si>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</si>
  <si>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</si>
  <si>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</si>
  <si>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</si>
  <si>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</si>
  <si>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</si>
  <si>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</si>
  <si>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</si>
  <si>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</si>
  <si>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</si>
  <si>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</si>
  <si>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</si>
  <si>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</si>
  <si>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</si>
  <si>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</si>
  <si>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</si>
  <si>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</si>
  <si>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</si>
  <si>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</si>
  <si>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</si>
  <si>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</si>
  <si>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</si>
  <si>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</si>
  <si>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</si>
  <si>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</si>
  <si>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</si>
  <si>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</si>
  <si>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</si>
  <si>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</si>
  <si>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</si>
  <si>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</si>
  <si>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</si>
  <si>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</si>
  <si>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</si>
  <si>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</si>
  <si>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</si>
  <si>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</si>
  <si>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</si>
  <si>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</si>
  <si>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</si>
  <si>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</si>
  <si>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</si>
  <si>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</si>
  <si>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</si>
  <si>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</si>
  <si>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</si>
  <si>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</si>
  <si>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</si>
  <si>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</si>
  <si>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</si>
  <si>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</si>
  <si>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</si>
  <si>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</si>
  <si>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</si>
  <si>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</si>
  <si>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</si>
  <si>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</si>
  <si>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</si>
  <si>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</si>
  <si>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</si>
  <si>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</si>
  <si>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</si>
  <si>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</si>
  <si>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</si>
  <si>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</si>
  <si>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</si>
  <si>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</si>
  <si>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</si>
  <si>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</si>
  <si>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</si>
  <si>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</si>
  <si>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</si>
  <si>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</si>
  <si>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</si>
  <si>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</si>
  <si>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</si>
  <si>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</si>
  <si>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</si>
  <si>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</si>
  <si>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</si>
  <si>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</si>
  <si>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</si>
  <si>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</si>
  <si>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</si>
  <si>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</si>
  <si>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</si>
  <si>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</si>
  <si>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</si>
  <si>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</si>
  <si>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</si>
  <si>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</si>
  <si>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</si>
  <si>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</si>
  <si>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</si>
  <si>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</si>
  <si>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</si>
  <si>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</si>
  <si>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</si>
  <si>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</si>
  <si>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</si>
  <si>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</si>
  <si>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</si>
  <si>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</si>
  <si>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</si>
  <si>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</si>
  <si>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</si>
  <si>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</si>
  <si>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</si>
  <si>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</si>
  <si>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</si>
  <si>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</si>
  <si>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</si>
  <si>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</si>
  <si>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</si>
  <si>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</si>
  <si>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</si>
  <si>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</si>
  <si>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</si>
  <si>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</si>
  <si>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</si>
  <si>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</si>
  <si>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</si>
  <si>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</si>
  <si>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</si>
  <si>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</si>
  <si>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</si>
  <si>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</si>
  <si>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</si>
  <si>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</si>
  <si>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</si>
  <si>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</si>
  <si>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</si>
  <si>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</si>
  <si>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</si>
  <si>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</si>
  <si>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</si>
  <si>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</si>
  <si>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</si>
  <si>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</si>
  <si>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</si>
  <si>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</si>
  <si>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</si>
  <si>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</si>
  <si>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</si>
  <si>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</si>
  <si>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</si>
  <si>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</si>
  <si>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</si>
  <si>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</si>
  <si>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</si>
  <si>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</si>
  <si>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</si>
  <si>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</si>
  <si>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</si>
  <si>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</si>
  <si>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</si>
  <si>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</si>
  <si>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</si>
  <si>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</si>
  <si>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</si>
  <si>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</si>
  <si>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</si>
  <si>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</si>
  <si>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</si>
  <si>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</si>
  <si>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</si>
  <si>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</si>
  <si>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</si>
  <si>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</si>
  <si>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</si>
  <si>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</si>
  <si>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</si>
  <si>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</si>
  <si>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</si>
  <si>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</si>
  <si>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</si>
  <si>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</si>
  <si>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</si>
  <si>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</si>
  <si>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</si>
  <si>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</si>
  <si>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</si>
  <si>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</si>
  <si>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</si>
  <si>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</si>
  <si>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</si>
  <si>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</si>
  <si>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</si>
  <si>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</si>
  <si>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</si>
  <si>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</si>
  <si>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</si>
  <si>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</si>
  <si>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</si>
  <si>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</si>
  <si>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</si>
  <si>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</si>
  <si>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</si>
  <si>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</si>
  <si>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</si>
  <si>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</si>
  <si>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</si>
  <si>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</si>
  <si>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</si>
  <si>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</si>
  <si>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</si>
  <si>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</si>
  <si>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</si>
  <si>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</si>
  <si>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</si>
  <si>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</si>
  <si>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</si>
  <si>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</si>
  <si>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</si>
  <si>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</si>
  <si>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</si>
  <si>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</si>
  <si>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</si>
  <si>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</si>
  <si>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</si>
  <si>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</si>
  <si>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</si>
  <si>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</si>
  <si>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</si>
  <si>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</si>
  <si>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</si>
  <si>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</si>
  <si>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</si>
  <si>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</si>
  <si>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</si>
  <si>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</si>
  <si>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</si>
  <si>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</si>
  <si>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</si>
  <si>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</si>
  <si>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</si>
  <si>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</si>
  <si>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</si>
  <si>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</si>
  <si>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</si>
  <si>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</si>
  <si>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</si>
  <si>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</si>
  <si>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</si>
  <si>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</si>
  <si>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</si>
  <si>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</si>
  <si>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</si>
  <si>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</si>
  <si>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</si>
  <si>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</si>
  <si>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</si>
  <si>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</si>
  <si>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</si>
  <si>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</si>
  <si>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</si>
  <si>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</si>
  <si>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</si>
  <si>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</si>
  <si>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</si>
  <si>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</si>
  <si>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</si>
  <si>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</si>
  <si>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</si>
  <si>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</si>
  <si>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</si>
  <si>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</si>
  <si>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</si>
  <si>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</si>
  <si>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</si>
  <si>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</si>
  <si>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</si>
  <si>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</si>
  <si>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</si>
  <si>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</si>
  <si>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</si>
  <si>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</si>
  <si>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</si>
  <si>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</si>
  <si>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</si>
  <si>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</si>
  <si>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</si>
  <si>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</si>
  <si>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</si>
  <si>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</si>
  <si>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</si>
  <si>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</si>
  <si>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</si>
  <si>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</si>
  <si>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</si>
  <si>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</si>
  <si>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</si>
  <si>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</si>
  <si>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</si>
  <si>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</si>
  <si>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</si>
  <si>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</si>
  <si>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</si>
  <si>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</si>
  <si>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</si>
  <si>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</si>
  <si>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</si>
  <si>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</si>
  <si>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</si>
  <si>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</si>
  <si>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</si>
  <si>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</si>
  <si>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</si>
  <si>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</si>
  <si>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</si>
  <si>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</si>
  <si>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</si>
  <si>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</si>
  <si>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</si>
  <si>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</si>
  <si>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</si>
  <si>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</si>
  <si>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</si>
  <si>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</si>
  <si>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</si>
  <si>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</si>
  <si>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</si>
  <si>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</si>
  <si>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</si>
  <si>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</si>
  <si>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</si>
  <si>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</si>
  <si>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</si>
  <si>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</si>
  <si>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</si>
  <si>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</si>
  <si>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</si>
  <si>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</si>
  <si>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</si>
  <si>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</si>
  <si>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</si>
  <si>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</si>
  <si>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</si>
  <si>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</si>
  <si>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</si>
  <si>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</si>
  <si>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</si>
  <si>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</si>
  <si>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</si>
  <si>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</si>
  <si>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</si>
  <si>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</si>
  <si>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</si>
  <si>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</si>
  <si>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</si>
  <si>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</si>
  <si>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</si>
  <si>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</si>
  <si>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</si>
  <si>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</si>
  <si>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</si>
  <si>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</si>
  <si>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</si>
  <si>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</si>
  <si>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</si>
  <si>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</si>
  <si>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</si>
  <si>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</si>
  <si>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</si>
  <si>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</si>
  <si>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</si>
  <si>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</si>
  <si>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</si>
  <si>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</si>
  <si>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</si>
  <si>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</si>
  <si>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</si>
  <si>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</si>
  <si>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</si>
  <si>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</si>
  <si>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</si>
  <si>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</si>
  <si>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</si>
  <si>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</si>
  <si>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</si>
  <si>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</si>
  <si>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</si>
  <si>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</si>
  <si>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</si>
  <si>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</si>
  <si>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</si>
  <si>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</si>
  <si>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</si>
  <si>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</si>
  <si>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</si>
  <si>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</si>
  <si>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</si>
  <si>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</si>
  <si>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</si>
  <si>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</si>
  <si>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</si>
  <si>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</si>
  <si>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</si>
  <si>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</si>
  <si>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</si>
  <si>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</si>
  <si>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</si>
  <si>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</si>
  <si>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</si>
  <si>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</si>
  <si>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</si>
  <si>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</si>
  <si>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</si>
  <si>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</si>
  <si>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</si>
  <si>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</si>
  <si>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</si>
  <si>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</si>
  <si>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</si>
  <si>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</si>
  <si>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</si>
  <si>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</si>
  <si>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</si>
  <si>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</si>
  <si>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</si>
  <si>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</si>
  <si>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</si>
  <si>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</si>
  <si>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</si>
  <si>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</si>
  <si>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</si>
  <si>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</si>
  <si>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</si>
  <si>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</si>
  <si>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</si>
  <si>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</si>
  <si>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</si>
  <si>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</si>
  <si>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</si>
  <si>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</si>
  <si>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</si>
  <si>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</si>
  <si>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</si>
  <si>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</si>
  <si>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</si>
  <si>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</si>
  <si>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</si>
  <si>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</si>
  <si>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</si>
  <si>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</si>
  <si>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</si>
  <si>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</si>
  <si>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</si>
  <si>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</si>
  <si>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</si>
  <si>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</si>
  <si>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</si>
  <si>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</si>
  <si>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</si>
  <si>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</si>
  <si>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</si>
  <si>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</si>
  <si>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</si>
  <si>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</si>
  <si>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</si>
  <si>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</si>
  <si>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</si>
  <si>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</si>
  <si>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</si>
  <si>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</si>
  <si>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</si>
  <si>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</si>
  <si>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</si>
  <si>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</si>
  <si>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</si>
  <si>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</si>
  <si>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</si>
  <si>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</si>
  <si>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</si>
  <si>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</si>
  <si>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</si>
  <si>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</si>
  <si>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</si>
  <si>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</si>
  <si>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</si>
  <si>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</si>
  <si>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</si>
  <si>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</si>
  <si>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</si>
  <si>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</si>
  <si>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</si>
  <si>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</si>
  <si>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</si>
  <si>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</si>
  <si>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</si>
  <si>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</si>
  <si>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</si>
  <si>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</si>
  <si>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</si>
  <si>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</si>
  <si>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</si>
  <si>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</si>
  <si>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</si>
  <si>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</si>
  <si>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</si>
  <si>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</si>
  <si>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</si>
  <si>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</si>
  <si>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</si>
  <si>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</si>
  <si>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</si>
  <si>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</si>
  <si>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</si>
  <si>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</si>
  <si>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</si>
  <si>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</si>
  <si>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</si>
  <si>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</si>
  <si>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</si>
  <si>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</si>
  <si>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</si>
  <si>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</si>
  <si>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</si>
  <si>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</si>
  <si>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</si>
  <si>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</si>
  <si>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</si>
  <si>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</si>
  <si>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</si>
  <si>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</si>
  <si>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</si>
  <si>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</si>
  <si>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</si>
  <si>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</si>
  <si>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</si>
  <si>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</si>
  <si>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</si>
  <si>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</si>
  <si>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</si>
  <si>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</si>
  <si>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</si>
  <si>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</si>
  <si>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</si>
  <si>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</si>
  <si>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</si>
  <si>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</si>
  <si>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</si>
  <si>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</si>
  <si>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</si>
  <si>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</si>
  <si>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</si>
  <si>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</si>
  <si>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</si>
  <si>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</si>
  <si>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</si>
  <si>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</si>
  <si>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</si>
  <si>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</si>
  <si>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</si>
  <si>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</si>
  <si>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</si>
  <si>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</si>
  <si>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</si>
  <si>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</si>
  <si>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</si>
  <si>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</si>
  <si>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</si>
  <si>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</si>
  <si>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</si>
  <si>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</si>
  <si>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</si>
  <si>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</si>
  <si>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</si>
  <si>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</si>
  <si>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</si>
  <si>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</si>
  <si>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</si>
  <si>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</si>
  <si>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</si>
  <si>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</si>
  <si>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</si>
  <si>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</si>
  <si>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</si>
  <si>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</si>
  <si>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</si>
  <si>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</si>
  <si>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</si>
  <si>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</si>
  <si>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</si>
  <si>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</si>
  <si>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</si>
  <si>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</si>
  <si>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</si>
  <si>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</si>
  <si>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</si>
  <si>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</si>
  <si>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</si>
  <si>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</si>
  <si>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</si>
  <si>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</si>
  <si>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</si>
  <si>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</si>
  <si>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</si>
  <si>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</si>
  <si>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</si>
  <si>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</si>
  <si>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</si>
  <si>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</si>
  <si>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</si>
  <si>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</si>
  <si>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</si>
  <si>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</si>
  <si>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</si>
  <si>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</si>
  <si>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</si>
  <si>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</si>
  <si>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</si>
  <si>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</si>
  <si>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</si>
  <si>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</si>
  <si>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</si>
  <si>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</si>
  <si>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</si>
  <si>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</si>
  <si>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</si>
  <si>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</si>
  <si>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</si>
  <si>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</si>
  <si>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</si>
  <si>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</si>
  <si>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</si>
  <si>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</si>
  <si>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</si>
  <si>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</si>
  <si>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</si>
  <si>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</si>
  <si>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</si>
  <si>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</si>
  <si>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</si>
  <si>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</si>
  <si>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</si>
  <si>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</si>
  <si>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</si>
  <si>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</si>
  <si>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</si>
  <si>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</si>
  <si>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</si>
  <si>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</si>
  <si>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</si>
  <si>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</si>
  <si>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</si>
  <si>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</si>
  <si>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</si>
  <si>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</si>
  <si>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</si>
  <si>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</si>
  <si>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</si>
  <si>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</si>
  <si>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</si>
  <si>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</si>
  <si>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</si>
  <si>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</si>
  <si>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</si>
  <si>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</si>
  <si>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</si>
  <si>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</si>
  <si>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</si>
  <si>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</si>
  <si>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</si>
  <si>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</si>
  <si>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</si>
  <si>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</si>
  <si>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</si>
  <si>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</si>
  <si>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</si>
  <si>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</si>
  <si>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</si>
  <si>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</si>
  <si>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</si>
  <si>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</si>
  <si>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</si>
  <si>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</si>
  <si>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</si>
  <si>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</si>
  <si>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</si>
  <si>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</si>
  <si>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</si>
  <si>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</si>
  <si>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</si>
  <si>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</si>
  <si>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</si>
  <si>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</si>
  <si>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</si>
  <si>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</si>
  <si>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</si>
  <si>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</si>
  <si>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</si>
  <si>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</si>
  <si>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</si>
  <si>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</si>
  <si>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</si>
  <si>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</si>
  <si>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</si>
  <si>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</si>
  <si>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</si>
  <si>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</si>
  <si>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</si>
  <si>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</si>
  <si>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</si>
  <si>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</si>
  <si>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</si>
  <si>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</si>
  <si>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</si>
  <si>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</si>
  <si>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</si>
  <si>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</si>
  <si>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</si>
  <si>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</si>
  <si>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</si>
  <si>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</si>
  <si>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</si>
  <si>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</si>
  <si>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</si>
  <si>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</si>
  <si>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</si>
  <si>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</si>
  <si>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</si>
  <si>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</si>
  <si>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</si>
  <si>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</si>
  <si>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</si>
  <si>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</si>
  <si>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</si>
  <si>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</si>
  <si>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</si>
  <si>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</si>
  <si>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</si>
  <si>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</si>
  <si>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</si>
  <si>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</si>
  <si>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</si>
  <si>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</si>
  <si>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</si>
  <si>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</si>
  <si>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</si>
  <si>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</si>
  <si>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</si>
  <si>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</si>
  <si>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</si>
  <si>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</si>
  <si>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</si>
  <si>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</si>
  <si>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</si>
  <si>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</si>
  <si>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</si>
  <si>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</si>
  <si>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</si>
  <si>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</si>
  <si>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</si>
  <si>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</si>
  <si>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</si>
  <si>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</si>
  <si>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</si>
  <si>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</si>
  <si>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</si>
  <si>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</si>
  <si>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</si>
  <si>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</si>
  <si>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</si>
  <si>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</si>
  <si>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</si>
  <si>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</si>
  <si>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</si>
  <si>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</si>
  <si>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</si>
  <si>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</si>
  <si>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</si>
  <si>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</si>
  <si>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</si>
  <si>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</si>
  <si>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</si>
  <si>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</si>
  <si>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</si>
  <si>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</si>
  <si>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</si>
  <si>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</si>
  <si>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</si>
  <si>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</si>
  <si>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</si>
  <si>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</si>
  <si>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</si>
  <si>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</si>
  <si>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</si>
  <si>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</si>
  <si>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</si>
  <si>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</si>
  <si>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</si>
  <si>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</si>
  <si>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</si>
  <si>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</si>
  <si>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</si>
  <si>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</si>
  <si>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</si>
  <si>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</si>
  <si>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</si>
  <si>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</si>
  <si>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</si>
  <si>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</si>
  <si>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</si>
  <si>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</si>
  <si>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</si>
  <si>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</si>
  <si>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</si>
  <si>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</si>
  <si>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</si>
  <si>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</si>
  <si>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</si>
  <si>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</si>
  <si>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</si>
  <si>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</si>
  <si>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</si>
  <si>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</si>
  <si>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</si>
  <si>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</si>
  <si>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</si>
  <si>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</si>
  <si>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</si>
  <si>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</si>
  <si>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</si>
  <si>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</si>
  <si>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</si>
  <si>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</si>
  <si>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</si>
  <si>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</si>
  <si>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</si>
  <si>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</si>
  <si>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</si>
  <si>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</si>
  <si>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</si>
  <si>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</si>
  <si>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</si>
  <si>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</si>
  <si>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</si>
  <si>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</si>
  <si>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</si>
  <si>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</si>
  <si>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</si>
  <si>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</si>
  <si>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</si>
  <si>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</si>
  <si>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</si>
  <si>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</si>
  <si>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</si>
  <si>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</si>
  <si>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</si>
  <si>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</si>
  <si>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</si>
  <si>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</si>
  <si>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</si>
  <si>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</si>
  <si>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</si>
  <si>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</si>
  <si>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</si>
  <si>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</si>
  <si>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</si>
  <si>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</si>
  <si>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</si>
  <si>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</si>
  <si>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</si>
  <si>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</si>
  <si>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</si>
  <si>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</si>
  <si>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</si>
  <si>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</si>
  <si>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</si>
  <si>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</si>
  <si>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</si>
  <si>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</si>
  <si>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</si>
  <si>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</si>
  <si>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</si>
  <si>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</si>
  <si>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</si>
  <si>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</si>
  <si>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</si>
  <si>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</si>
  <si>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</si>
  <si>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</si>
  <si>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</si>
  <si>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</si>
  <si>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</si>
  <si>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</si>
  <si>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</si>
  <si>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</si>
  <si>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</si>
  <si>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</si>
  <si>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</si>
  <si>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</si>
  <si>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</si>
  <si>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</si>
  <si>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</si>
  <si>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</si>
  <si>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</si>
  <si>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</si>
  <si>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</si>
  <si>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</si>
  <si>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</si>
  <si>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</si>
  <si>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</si>
  <si>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</si>
  <si>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</si>
  <si>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</si>
  <si>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</si>
  <si>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</si>
  <si>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</si>
  <si>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</si>
  <si>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</si>
  <si>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</si>
  <si>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</si>
  <si>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</si>
  <si>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</si>
  <si>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</si>
  <si>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</si>
  <si>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</si>
  <si>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</si>
  <si>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</si>
  <si>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</si>
  <si>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</si>
  <si>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</si>
  <si>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</si>
  <si>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</si>
  <si>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</si>
  <si>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</si>
  <si>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</si>
  <si>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</si>
  <si>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</si>
  <si>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</si>
  <si>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</si>
  <si>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</si>
  <si>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</si>
  <si>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</si>
  <si>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</si>
  <si>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</si>
  <si>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</si>
  <si>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</si>
  <si>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</si>
  <si>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</si>
  <si>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</si>
  <si>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</si>
  <si>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</si>
  <si>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</si>
  <si>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</si>
  <si>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</si>
  <si>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</si>
  <si>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</si>
  <si>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</si>
  <si>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</si>
  <si>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</si>
  <si>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</si>
  <si>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</si>
  <si>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</si>
  <si>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</si>
  <si>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</si>
  <si>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</si>
  <si>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</si>
  <si>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</si>
  <si>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</si>
  <si>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</si>
  <si>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</si>
  <si>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</si>
  <si>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</si>
  <si>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</si>
  <si>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</si>
  <si>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</si>
  <si>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</si>
  <si>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</si>
  <si>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</si>
  <si>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</si>
  <si>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</si>
  <si>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</si>
  <si>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</si>
  <si>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</si>
  <si>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</si>
  <si>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</si>
  <si>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</si>
  <si>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</si>
  <si>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</si>
  <si>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</si>
  <si>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</si>
  <si>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</si>
  <si>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</si>
  <si>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</si>
  <si>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</si>
  <si>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</si>
  <si>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</si>
  <si>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</si>
  <si>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</si>
  <si>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</si>
  <si>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</si>
  <si>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</si>
  <si>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</si>
  <si>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</si>
  <si>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</si>
  <si>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</si>
  <si>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</si>
  <si>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</si>
  <si>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</si>
  <si>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</si>
  <si>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</si>
  <si>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</si>
  <si>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</si>
  <si>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</si>
  <si>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</si>
  <si>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</si>
  <si>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</si>
  <si>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</si>
  <si>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</si>
  <si>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</si>
  <si>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</si>
  <si>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</si>
  <si>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</si>
  <si>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</si>
  <si>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</si>
  <si>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</si>
  <si>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</si>
  <si>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</si>
  <si>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</si>
  <si>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</si>
  <si>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</si>
  <si>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</si>
  <si>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</si>
  <si>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</si>
  <si>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</si>
  <si>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</si>
  <si>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</si>
  <si>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</si>
  <si>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</si>
  <si>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</si>
  <si>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</si>
  <si>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</si>
  <si>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</si>
  <si>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</si>
  <si>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</si>
  <si>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</si>
  <si>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</si>
  <si>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</si>
  <si>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</si>
  <si>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</si>
  <si>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</si>
  <si>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</si>
  <si>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</si>
  <si>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</si>
  <si>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</si>
  <si>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</si>
  <si>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</si>
  <si>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</si>
  <si>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</si>
  <si>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</si>
  <si>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</si>
  <si>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</si>
  <si>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</si>
  <si>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</si>
  <si>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</si>
  <si>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</si>
  <si>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</si>
  <si>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</si>
  <si>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</si>
  <si>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</si>
  <si>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</si>
  <si>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</si>
  <si>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</si>
  <si>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</si>
  <si>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</si>
  <si>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</si>
  <si>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</si>
  <si>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</si>
  <si>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</si>
  <si>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</si>
  <si>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</si>
  <si>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</si>
  <si>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</si>
  <si>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</si>
  <si>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</si>
  <si>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</si>
  <si>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</si>
  <si>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</si>
  <si>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</si>
  <si>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</si>
  <si>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</si>
  <si>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</si>
  <si>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</si>
  <si>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</si>
  <si>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</si>
  <si>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</si>
  <si>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</si>
  <si>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</si>
  <si>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</si>
  <si>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</si>
  <si>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</si>
  <si>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</si>
  <si>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</si>
  <si>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</si>
  <si>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</si>
  <si>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</si>
  <si>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</si>
  <si>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</si>
  <si>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</si>
  <si>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</si>
  <si>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</si>
  <si>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</si>
  <si>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</si>
  <si>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</si>
  <si>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</si>
  <si>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</si>
  <si>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</si>
  <si>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</si>
  <si>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</si>
  <si>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</si>
  <si>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</si>
  <si>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</si>
  <si>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</si>
  <si>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</si>
  <si>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</si>
  <si>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</si>
  <si>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</si>
  <si>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</si>
  <si>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</si>
  <si>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</si>
  <si>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</si>
  <si>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</si>
  <si>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</si>
  <si>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</si>
  <si>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</si>
  <si>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</si>
  <si>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</si>
  <si>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</si>
  <si>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</si>
  <si>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</si>
  <si>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</si>
  <si>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</si>
  <si>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</si>
  <si>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</si>
  <si>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</si>
  <si>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</si>
  <si>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</si>
  <si>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</si>
  <si>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</si>
  <si>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</si>
  <si>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</si>
  <si>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</si>
  <si>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</si>
  <si>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</si>
  <si>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</si>
  <si>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</si>
  <si>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</si>
  <si>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</si>
  <si>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</si>
  <si>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</si>
  <si>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</si>
  <si>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</si>
  <si>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</si>
  <si>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</si>
  <si>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</si>
  <si>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</si>
  <si>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</si>
  <si>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</si>
  <si>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</si>
  <si>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</si>
  <si>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</si>
  <si>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</si>
  <si>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</si>
  <si>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</si>
  <si>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</si>
  <si>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</si>
  <si>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</si>
  <si>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</si>
  <si>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</si>
  <si>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</si>
  <si>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</si>
  <si>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</si>
  <si>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</si>
  <si>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</si>
  <si>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</si>
  <si>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</si>
  <si>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</si>
  <si>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</si>
  <si>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</si>
  <si>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</si>
  <si>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</si>
  <si>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</si>
  <si>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</si>
  <si>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</si>
  <si>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</si>
  <si>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</si>
  <si>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</si>
  <si>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</si>
  <si>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</si>
  <si>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</si>
  <si>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</si>
  <si>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</si>
  <si>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</si>
  <si>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</si>
  <si>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</si>
  <si>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</si>
  <si>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</si>
  <si>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</si>
  <si>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</si>
  <si>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</si>
  <si>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</si>
  <si>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</si>
  <si>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</si>
  <si>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</si>
  <si>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</si>
  <si>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</si>
  <si>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</si>
  <si>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</si>
  <si>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</si>
  <si>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</si>
  <si>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</si>
  <si>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</si>
  <si>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</si>
  <si>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</si>
  <si>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</si>
  <si>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</si>
  <si>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</si>
  <si>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</si>
  <si>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</si>
  <si>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</si>
  <si>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</si>
  <si>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</si>
  <si>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</si>
  <si>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</si>
  <si>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</si>
  <si>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</si>
  <si>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</si>
  <si>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</si>
  <si>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</si>
  <si>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</si>
  <si>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</si>
  <si>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</si>
  <si>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</si>
  <si>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</si>
  <si>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</si>
  <si>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</si>
  <si>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</si>
  <si>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</si>
  <si>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</si>
  <si>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</si>
  <si>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</si>
  <si>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</si>
  <si>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</si>
  <si>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</si>
  <si>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</si>
  <si>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</si>
  <si>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</si>
  <si>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</si>
  <si>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</si>
  <si>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</si>
  <si>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</si>
  <si>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</si>
  <si>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</si>
  <si>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</si>
  <si>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</si>
  <si>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</si>
  <si>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</si>
  <si>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</si>
  <si>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</si>
  <si>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</si>
  <si>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</si>
  <si>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</si>
  <si>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</si>
  <si>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</si>
  <si>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</si>
  <si>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</si>
  <si>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</si>
  <si>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</si>
  <si>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</si>
  <si>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</si>
  <si>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</si>
  <si>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</si>
  <si>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</si>
  <si>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</si>
  <si>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</si>
  <si>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</si>
  <si>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</si>
  <si>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</si>
  <si>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</si>
  <si>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</si>
  <si>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</si>
  <si>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</si>
  <si>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</si>
  <si>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</si>
  <si>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</si>
  <si>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</si>
  <si>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</si>
  <si>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</si>
  <si>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</si>
  <si>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</si>
  <si>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</si>
  <si>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</si>
  <si>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</si>
  <si>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</si>
  <si>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</si>
  <si>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</si>
  <si>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</si>
  <si>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</si>
  <si>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</si>
  <si>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</si>
  <si>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</si>
  <si>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</si>
  <si>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</si>
  <si>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</si>
  <si>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</si>
  <si>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</si>
  <si>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</si>
  <si>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</si>
  <si>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</si>
  <si>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</si>
  <si>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</si>
  <si>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</si>
  <si>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</si>
  <si>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</si>
  <si>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</si>
  <si>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</si>
  <si>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</si>
  <si>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</si>
  <si>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</si>
  <si>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</si>
  <si>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</si>
  <si>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</si>
  <si>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</si>
  <si>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</si>
  <si>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</si>
  <si>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</si>
  <si>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</si>
  <si>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</si>
  <si>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</si>
  <si>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</si>
  <si>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</si>
  <si>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</si>
  <si>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</si>
  <si>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</si>
  <si>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</si>
  <si>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</si>
  <si>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</si>
  <si>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</si>
  <si>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</si>
  <si>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</si>
  <si>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</si>
  <si>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</si>
  <si>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</si>
  <si>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</si>
  <si>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</si>
  <si>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</si>
  <si>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</si>
  <si>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</si>
  <si>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</si>
  <si>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</si>
  <si>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</si>
  <si>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</si>
  <si>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</si>
  <si>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</si>
  <si>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</si>
  <si>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</si>
  <si>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</si>
  <si>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</si>
  <si>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</si>
  <si>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</si>
  <si>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</si>
  <si>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</si>
  <si>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</si>
  <si>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</si>
  <si>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</si>
  <si>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</si>
  <si>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</si>
  <si>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</si>
  <si>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</si>
  <si>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</si>
  <si>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</si>
  <si>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</si>
  <si>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</si>
  <si>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</si>
  <si>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</si>
  <si>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</si>
  <si>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</si>
  <si>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</si>
  <si>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</si>
  <si>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</si>
  <si>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</si>
  <si>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</si>
  <si>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</si>
  <si>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</si>
  <si>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</si>
  <si>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</si>
  <si>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</si>
  <si>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</si>
  <si>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</si>
  <si>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</si>
  <si>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</si>
  <si>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</si>
  <si>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</si>
  <si>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</si>
  <si>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</si>
  <si>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</si>
  <si>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</si>
  <si>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</si>
  <si>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</si>
  <si>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</si>
  <si>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</si>
  <si>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</si>
  <si>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</si>
  <si>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</si>
  <si>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</si>
  <si>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</si>
  <si>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</si>
  <si>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</si>
  <si>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</si>
  <si>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</si>
  <si>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</si>
  <si>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</si>
  <si>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</si>
  <si>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</si>
  <si>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</si>
  <si>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</si>
  <si>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</si>
  <si>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</si>
  <si>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</si>
  <si>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</si>
  <si>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</si>
  <si>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</si>
  <si>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</si>
  <si>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</si>
  <si>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</si>
  <si>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</si>
  <si>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</si>
  <si>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</si>
  <si>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</si>
  <si>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</si>
  <si>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</si>
  <si>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</si>
  <si>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</si>
  <si>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</si>
  <si>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</si>
  <si>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</si>
  <si>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</si>
  <si>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</si>
  <si>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</si>
  <si>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</si>
  <si>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</si>
  <si>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</si>
  <si>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</si>
  <si>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</si>
  <si>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</si>
  <si>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</si>
  <si>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</si>
  <si>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</si>
  <si>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</si>
  <si>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</si>
  <si>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</si>
  <si>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</si>
  <si>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</si>
  <si>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</si>
  <si>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</si>
  <si>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</si>
  <si>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</si>
  <si>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</si>
  <si>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</si>
  <si>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</si>
  <si>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</si>
  <si>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</si>
  <si>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</si>
  <si>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</si>
  <si>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</si>
  <si>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</si>
  <si>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</si>
  <si>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</si>
  <si>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</si>
  <si>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</si>
  <si>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</si>
  <si>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</si>
  <si>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</si>
  <si>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</si>
  <si>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</si>
  <si>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</si>
  <si>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</si>
  <si>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</si>
  <si>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</si>
  <si>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</si>
  <si>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</si>
  <si>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</si>
  <si>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</si>
  <si>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</si>
  <si>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</si>
  <si>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</si>
  <si>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</si>
  <si>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</si>
  <si>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</si>
  <si>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</si>
  <si>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</si>
  <si>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</si>
  <si>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</si>
  <si>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</si>
  <si>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</si>
  <si>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</si>
  <si>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</si>
  <si>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</si>
  <si>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</si>
  <si>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</si>
  <si>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</si>
  <si>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</si>
  <si>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</si>
  <si>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</si>
  <si>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</si>
  <si>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</si>
  <si>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</si>
  <si>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</si>
  <si>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</si>
  <si>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</si>
  <si>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</si>
  <si>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</si>
  <si>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</si>
  <si>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</si>
  <si>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</si>
  <si>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</si>
  <si>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</si>
  <si>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</si>
  <si>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</si>
  <si>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</si>
  <si>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</si>
  <si>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</si>
  <si>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</si>
  <si>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</si>
  <si>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</si>
  <si>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</si>
  <si>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</si>
  <si>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</si>
  <si>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</si>
  <si>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</si>
  <si>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</si>
  <si>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</si>
  <si>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</si>
  <si>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</si>
  <si>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</si>
  <si>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</si>
  <si>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</si>
  <si>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</si>
  <si>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</si>
  <si>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</si>
  <si>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</si>
  <si>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</si>
  <si>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</si>
  <si>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</si>
  <si>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</si>
  <si>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</si>
  <si>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</si>
  <si>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</si>
  <si>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</si>
  <si>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</si>
  <si>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</si>
  <si>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</si>
  <si>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</si>
  <si>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</si>
  <si>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</si>
  <si>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</si>
  <si>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</si>
  <si>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</si>
  <si>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</si>
  <si>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</si>
  <si>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</si>
  <si>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</si>
  <si>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</si>
  <si>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</si>
  <si>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</si>
  <si>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</si>
  <si>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</si>
  <si>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</si>
  <si>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</si>
  <si>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</si>
  <si>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</si>
  <si>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</si>
  <si>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</si>
  <si>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</si>
  <si>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</si>
  <si>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</si>
  <si>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</si>
  <si>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</si>
  <si>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</si>
  <si>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</si>
  <si>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</si>
  <si>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</si>
  <si>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</si>
  <si>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</si>
  <si>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</si>
  <si>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</si>
  <si>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</si>
  <si>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</si>
  <si>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</si>
  <si>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</si>
  <si>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</si>
  <si>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</si>
  <si>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</si>
  <si>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</si>
  <si>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</si>
  <si>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</si>
  <si>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</si>
  <si>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</si>
  <si>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</si>
  <si>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</si>
  <si>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</si>
  <si>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</si>
  <si>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</si>
  <si>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</si>
  <si>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</si>
  <si>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</si>
  <si>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</si>
  <si>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</si>
  <si>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</si>
  <si>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</si>
  <si>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</si>
  <si>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</si>
  <si>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</si>
  <si>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</si>
  <si>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</si>
  <si>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</si>
  <si>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</si>
  <si>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</si>
  <si>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</si>
  <si>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</si>
  <si>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</si>
  <si>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</si>
  <si>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</si>
  <si>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</si>
  <si>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</si>
  <si>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</si>
  <si>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</si>
  <si>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</si>
  <si>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</si>
  <si>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</si>
  <si>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</si>
  <si>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</si>
  <si>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</si>
  <si>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</si>
  <si>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</si>
  <si>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</si>
  <si>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</si>
  <si>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</si>
  <si>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</si>
  <si>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</si>
  <si>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</si>
  <si>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</si>
  <si>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</si>
  <si>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</si>
  <si>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</si>
  <si>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</si>
  <si>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</si>
  <si>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</si>
  <si>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</si>
  <si>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</si>
  <si>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</si>
  <si>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</si>
  <si>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</si>
  <si>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</si>
  <si>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</si>
  <si>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</si>
  <si>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</si>
  <si>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</si>
  <si>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</si>
  <si>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</si>
  <si>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</si>
  <si>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</si>
  <si>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</si>
  <si>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</si>
  <si>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</si>
  <si>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</si>
  <si>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</si>
  <si>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</si>
  <si>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</si>
  <si>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</si>
  <si>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</si>
  <si>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</si>
  <si>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</si>
  <si>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</si>
  <si>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</si>
  <si>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</si>
  <si>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</si>
  <si>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</si>
  <si>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</si>
  <si>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</si>
  <si>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</si>
  <si>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</si>
  <si>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</si>
  <si>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</si>
  <si>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</si>
  <si>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</si>
  <si>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</si>
  <si>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</si>
  <si>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</si>
  <si>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</si>
  <si>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</si>
  <si>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</si>
  <si>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</si>
  <si>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</si>
  <si>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</si>
  <si>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</si>
  <si>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</si>
  <si>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</si>
  <si>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</si>
  <si>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</si>
  <si>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</si>
  <si>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</si>
  <si>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</si>
  <si>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</si>
  <si>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</si>
  <si>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</si>
  <si>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</si>
  <si>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</si>
  <si>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</si>
  <si>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</si>
  <si>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</si>
  <si>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</si>
  <si>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</si>
  <si>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</si>
  <si>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</si>
  <si>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</si>
  <si>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</si>
  <si>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</si>
  <si>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</si>
  <si>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</si>
  <si>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</si>
  <si>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</si>
  <si>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</si>
  <si>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</si>
  <si>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</si>
  <si>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</si>
  <si>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</si>
  <si>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</si>
  <si>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</si>
  <si>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</si>
  <si>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</si>
  <si>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</si>
  <si>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</si>
  <si>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</si>
  <si>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</si>
  <si>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</si>
  <si>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</si>
  <si>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</si>
  <si>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</si>
  <si>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</si>
  <si>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</si>
  <si>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</si>
  <si>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</si>
  <si>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</si>
  <si>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</si>
  <si>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</si>
  <si>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</si>
  <si>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</si>
  <si>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</si>
  <si>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</si>
  <si>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</si>
  <si>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</si>
  <si>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</si>
  <si>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</si>
  <si>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</si>
  <si>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</si>
  <si>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</si>
  <si>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</si>
  <si>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</si>
  <si>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</si>
  <si>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</si>
  <si>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</si>
  <si>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</si>
  <si>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</si>
  <si>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</si>
  <si>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</si>
  <si>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</si>
  <si>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</si>
  <si>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</si>
  <si>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</si>
  <si>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</si>
  <si>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</si>
  <si>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</si>
  <si>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</si>
  <si>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</si>
  <si>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</si>
  <si>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</si>
  <si>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</si>
  <si>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</si>
  <si>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</si>
  <si>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</si>
  <si>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</si>
  <si>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</si>
  <si>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</si>
  <si>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</si>
  <si>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</si>
  <si>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</si>
  <si>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</si>
  <si>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</si>
  <si>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</si>
  <si>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</si>
  <si>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</si>
  <si>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</si>
  <si>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</si>
  <si>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</si>
  <si>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</si>
  <si>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</si>
  <si>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</si>
  <si>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</si>
  <si>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</si>
  <si>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</si>
  <si>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</si>
  <si>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</si>
  <si>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</si>
  <si>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</si>
  <si>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</si>
  <si>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</si>
  <si>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</si>
  <si>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</si>
  <si>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</si>
  <si>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</si>
  <si>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</si>
  <si>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</si>
  <si>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</si>
  <si>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</si>
  <si>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</si>
  <si>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</si>
  <si>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</si>
  <si>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</si>
  <si>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</si>
  <si>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</si>
  <si>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</si>
  <si>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</si>
  <si>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</si>
  <si>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</si>
  <si>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</si>
  <si>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</si>
  <si>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</si>
  <si>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</si>
  <si>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</si>
  <si>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</si>
  <si>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</si>
  <si>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</si>
  <si>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</si>
  <si>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</si>
  <si>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</si>
  <si>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</si>
  <si>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</si>
  <si>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</si>
  <si>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</si>
  <si>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</si>
  <si>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</si>
  <si>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</si>
  <si>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</si>
  <si>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</si>
  <si>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</si>
  <si>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</si>
  <si>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</si>
  <si>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</si>
  <si>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</si>
  <si>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</si>
  <si>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</si>
  <si>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</si>
  <si>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</si>
  <si>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</si>
  <si>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</si>
  <si>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</si>
  <si>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</si>
  <si>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</si>
  <si>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</si>
  <si>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</si>
  <si>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</si>
  <si>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</si>
  <si>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</si>
  <si>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</si>
  <si>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</si>
  <si>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</si>
  <si>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</si>
  <si>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</si>
  <si>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</si>
  <si>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</si>
  <si>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</si>
  <si>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</si>
  <si>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</si>
  <si>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</si>
  <si>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</si>
  <si>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</si>
  <si>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</si>
  <si>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</si>
  <si>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</si>
  <si>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</si>
  <si>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</si>
  <si>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</si>
  <si>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</si>
  <si>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</si>
  <si>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</si>
  <si>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</si>
  <si>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</si>
  <si>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</si>
  <si>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</si>
  <si>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</si>
  <si>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</si>
  <si>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</si>
  <si>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</si>
  <si>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</si>
  <si>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</si>
  <si>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</si>
  <si>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</si>
  <si>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</si>
  <si>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</si>
  <si>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</si>
  <si>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</si>
  <si>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</si>
  <si>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</si>
  <si>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</si>
  <si>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</si>
  <si>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</si>
  <si>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</si>
  <si>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</si>
  <si>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</si>
  <si>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</si>
  <si>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</si>
  <si>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</si>
  <si>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</si>
  <si>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</si>
  <si>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</si>
  <si>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</si>
  <si>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</si>
  <si>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</si>
  <si>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</si>
  <si>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</si>
  <si>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</si>
  <si>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</si>
  <si>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</si>
  <si>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</si>
  <si>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</si>
  <si>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</si>
  <si>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</si>
  <si>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</si>
  <si>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</si>
  <si>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</si>
  <si>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</si>
  <si>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</si>
  <si>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</si>
  <si>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</si>
  <si>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</si>
  <si>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</si>
  <si>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</si>
  <si>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</si>
  <si>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</si>
  <si>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</si>
  <si>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</si>
  <si>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</si>
  <si>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</si>
  <si>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</si>
  <si>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</si>
  <si>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</si>
  <si>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</si>
  <si>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</si>
  <si>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</si>
  <si>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</si>
  <si>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</si>
  <si>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</si>
  <si>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</si>
  <si>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</si>
  <si>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</si>
  <si>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</si>
  <si>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</si>
  <si>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</si>
  <si>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</si>
  <si>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</si>
  <si>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</si>
  <si>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</si>
  <si>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</si>
  <si>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</si>
  <si>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</si>
  <si>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</si>
  <si>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</si>
  <si>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</si>
  <si>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</si>
  <si>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</si>
  <si>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</si>
  <si>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</si>
  <si>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</si>
  <si>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</si>
  <si>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</si>
  <si>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</si>
  <si>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</si>
  <si>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</si>
  <si>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</si>
  <si>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</si>
  <si>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</si>
  <si>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</si>
  <si>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</si>
  <si>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</si>
  <si>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</si>
  <si>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</si>
  <si>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</si>
  <si>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</si>
  <si>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</si>
  <si>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</si>
  <si>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</si>
  <si>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</si>
  <si>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</si>
  <si>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</si>
  <si>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</si>
  <si>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</si>
  <si>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</si>
  <si>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</si>
  <si>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</si>
  <si>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</si>
  <si>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</si>
  <si>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</si>
  <si>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</si>
  <si>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</si>
  <si>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</si>
  <si>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</si>
  <si>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</si>
  <si>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</si>
  <si>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</si>
  <si>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</si>
  <si>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</si>
  <si>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</si>
  <si>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</si>
  <si>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</si>
  <si>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</si>
  <si>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</si>
  <si>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</si>
  <si>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</si>
  <si>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</si>
  <si>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</si>
  <si>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</si>
  <si>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</si>
  <si>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</si>
  <si>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</si>
  <si>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</si>
  <si>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</si>
  <si>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</si>
  <si>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</si>
  <si>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</si>
  <si>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</si>
  <si>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</si>
  <si>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</si>
  <si>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</si>
  <si>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</si>
  <si>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</si>
  <si>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</si>
  <si>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</si>
  <si>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</si>
  <si>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</si>
  <si>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</si>
  <si>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</si>
  <si>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</si>
  <si>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</si>
  <si>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</si>
  <si>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</si>
  <si>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</si>
  <si>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</si>
  <si>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</si>
  <si>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</si>
  <si>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</si>
  <si>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</si>
  <si>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</si>
  <si>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</si>
  <si>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</si>
  <si>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</si>
  <si>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</si>
  <si>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</si>
  <si>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</si>
  <si>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</si>
  <si>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</si>
  <si>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</si>
  <si>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</si>
  <si>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</si>
  <si>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</si>
  <si>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</si>
  <si>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</si>
  <si>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</si>
  <si>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</si>
  <si>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</si>
  <si>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</si>
  <si>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</si>
  <si>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</si>
  <si>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</si>
  <si>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</si>
  <si>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</si>
  <si>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</si>
  <si>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</si>
  <si>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</si>
  <si>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</si>
  <si>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</si>
  <si>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</si>
  <si>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</si>
  <si>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</si>
  <si>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</si>
  <si>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</si>
  <si>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</si>
  <si>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</si>
  <si>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</si>
  <si>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</si>
  <si>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</si>
  <si>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</si>
  <si>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</si>
  <si>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</si>
  <si>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</si>
  <si>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</si>
  <si>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</si>
  <si>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</si>
  <si>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</si>
  <si>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</si>
  <si>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</si>
  <si>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</si>
  <si>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</si>
  <si>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</si>
  <si>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</si>
  <si>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</si>
  <si>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</si>
  <si>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</si>
  <si>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</si>
  <si>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</si>
  <si>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</si>
  <si>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</si>
  <si>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</si>
  <si>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</si>
  <si>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</si>
  <si>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</si>
  <si>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</si>
  <si>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</si>
  <si>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</si>
  <si>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</si>
  <si>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</si>
  <si>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</si>
  <si>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</si>
  <si>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</si>
  <si>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</si>
  <si>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</si>
  <si>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</si>
  <si>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</si>
  <si>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</si>
  <si>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</si>
  <si>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</si>
  <si>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</si>
  <si>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</si>
  <si>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</si>
  <si>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</si>
  <si>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</si>
  <si>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</si>
  <si>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</si>
  <si>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</si>
  <si>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</si>
  <si>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</si>
  <si>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</si>
  <si>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</si>
  <si>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</si>
  <si>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</si>
  <si>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</si>
  <si>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</si>
  <si>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</si>
  <si>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</si>
  <si>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</si>
  <si>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</si>
  <si>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</si>
  <si>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</si>
  <si>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</si>
  <si>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</si>
  <si>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</si>
  <si>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</si>
  <si>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</si>
  <si>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</si>
  <si>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</si>
  <si>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</si>
  <si>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</si>
  <si>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</si>
  <si>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</si>
  <si>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</si>
  <si>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</si>
  <si>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</si>
  <si>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</si>
  <si>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</si>
  <si>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</si>
  <si>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</si>
  <si>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</si>
  <si>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</si>
  <si>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</si>
  <si>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</si>
  <si>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</si>
  <si>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</si>
  <si>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</si>
  <si>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</si>
  <si>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</si>
  <si>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</si>
  <si>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</si>
  <si>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</si>
  <si>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</si>
  <si>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</si>
  <si>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</si>
  <si>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</si>
  <si>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</si>
  <si>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</si>
  <si>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</si>
  <si>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</si>
  <si>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</si>
  <si>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</si>
  <si>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</si>
  <si>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</si>
  <si>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</si>
  <si>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</si>
  <si>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</si>
  <si>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</si>
  <si>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</si>
  <si>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</si>
  <si>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</si>
  <si>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</si>
  <si>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</si>
  <si>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</si>
  <si>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</si>
  <si>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</si>
  <si>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</si>
  <si>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</si>
  <si>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</si>
  <si>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</si>
  <si>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</si>
  <si>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</si>
  <si>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</si>
  <si>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</si>
  <si>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</si>
  <si>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</si>
  <si>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</si>
  <si>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</si>
  <si>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</si>
  <si>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</si>
  <si>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</si>
  <si>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</si>
  <si>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</si>
  <si>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</si>
  <si>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</si>
  <si>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</si>
  <si>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</si>
  <si>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</si>
  <si>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</si>
  <si>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</si>
  <si>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</si>
  <si>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</si>
  <si>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</si>
  <si>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</si>
  <si>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</si>
  <si>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</si>
  <si>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</si>
  <si>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</si>
  <si>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</si>
  <si>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</si>
  <si>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</si>
  <si>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</si>
  <si>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</si>
  <si>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</si>
  <si>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</si>
  <si>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</si>
  <si>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</si>
  <si>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</si>
  <si>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</si>
  <si>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</si>
  <si>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</si>
  <si>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</si>
  <si>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</si>
  <si>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</si>
  <si>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</si>
  <si>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</si>
  <si>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</si>
  <si>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</si>
  <si>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</si>
  <si>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</si>
  <si>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</si>
  <si>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</si>
  <si>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</si>
  <si>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</si>
  <si>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</si>
  <si>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</si>
  <si>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</si>
  <si>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</si>
  <si>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</si>
  <si>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</si>
  <si>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</si>
  <si>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</si>
  <si>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</si>
  <si>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</si>
  <si>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</si>
  <si>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</si>
  <si>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</si>
  <si>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</si>
  <si>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</si>
  <si>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</si>
  <si>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</si>
  <si>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</si>
  <si>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</si>
  <si>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</si>
  <si>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</si>
  <si>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</si>
  <si>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</si>
  <si>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</si>
  <si>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</si>
  <si>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</si>
  <si>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</si>
  <si>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</si>
  <si>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</si>
  <si>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</si>
  <si>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</si>
  <si>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</si>
  <si>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</si>
  <si>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</si>
  <si>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</si>
  <si>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</si>
  <si>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</si>
  <si>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</si>
  <si>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</si>
  <si>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</si>
  <si>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</si>
  <si>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</si>
  <si>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</si>
  <si>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</si>
  <si>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</si>
  <si>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</si>
  <si>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</si>
  <si>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</si>
  <si>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</si>
  <si>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</si>
  <si>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</si>
  <si>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</si>
  <si>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</si>
  <si>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</si>
  <si>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</si>
  <si>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</si>
  <si>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</si>
  <si>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</si>
  <si>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</si>
  <si>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</si>
  <si>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</si>
  <si>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</si>
  <si>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</si>
  <si>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</si>
  <si>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</si>
  <si>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</si>
  <si>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</si>
  <si>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</si>
  <si>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</si>
  <si>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</si>
  <si>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</si>
  <si>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</si>
  <si>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</si>
  <si>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</si>
  <si>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</si>
  <si>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</si>
  <si>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</si>
  <si>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</si>
  <si>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</si>
  <si>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</si>
  <si>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</si>
  <si>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</si>
  <si>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</si>
  <si>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</si>
  <si>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</si>
  <si>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</si>
  <si>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</si>
  <si>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</si>
  <si>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</si>
  <si>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</si>
  <si>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</si>
  <si>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</si>
  <si>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</si>
  <si>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</si>
  <si>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</si>
  <si>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</si>
  <si>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</si>
  <si>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</si>
  <si>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</si>
  <si>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</si>
  <si>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</si>
  <si>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</si>
  <si>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</si>
  <si>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</si>
  <si>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</si>
  <si>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</si>
  <si>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</si>
  <si>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</si>
  <si>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</si>
  <si>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</si>
  <si>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</si>
  <si>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</si>
  <si>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</si>
  <si>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</si>
  <si>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</si>
  <si>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</si>
  <si>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</si>
  <si>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</si>
  <si>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</si>
  <si>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</si>
  <si>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</si>
  <si>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</si>
  <si>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</si>
  <si>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</si>
  <si>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</si>
  <si>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</si>
  <si>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</si>
  <si>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</si>
  <si>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</si>
  <si>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</si>
  <si>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</si>
  <si>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</si>
  <si>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</si>
  <si>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</si>
  <si>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</si>
  <si>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</si>
  <si>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</si>
  <si>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</si>
  <si>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</si>
  <si>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</si>
  <si>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</si>
  <si>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</si>
  <si>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</si>
  <si>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</si>
  <si>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</si>
  <si>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</si>
  <si>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</si>
  <si>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</si>
  <si>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</si>
  <si>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</si>
  <si>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</si>
  <si>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</si>
  <si>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</si>
  <si>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</si>
  <si>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</si>
  <si>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</si>
  <si>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</si>
  <si>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</si>
  <si>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</si>
  <si>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</si>
  <si>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</si>
  <si>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</si>
  <si>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</si>
  <si>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</si>
  <si>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</si>
  <si>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</si>
  <si>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</si>
  <si>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</si>
  <si>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</si>
  <si>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</si>
  <si>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</si>
  <si>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</si>
  <si>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</si>
  <si>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</si>
  <si>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</si>
  <si>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</si>
  <si>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</si>
  <si>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</si>
  <si>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</si>
  <si>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</si>
  <si>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</si>
  <si>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</si>
  <si>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</si>
  <si>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</si>
  <si>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</si>
  <si>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</si>
  <si>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</si>
  <si>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</si>
  <si>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</si>
  <si>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</si>
  <si>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</si>
  <si>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</si>
  <si>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</si>
  <si>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</si>
  <si>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</si>
  <si>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</si>
  <si>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</si>
  <si>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</si>
  <si>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</si>
  <si>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</si>
  <si>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</si>
  <si>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</si>
  <si>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</si>
  <si>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</si>
  <si>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</si>
  <si>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</si>
  <si>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</si>
  <si>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</si>
  <si>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</si>
  <si>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</si>
  <si>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</si>
  <si>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</si>
  <si>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</si>
  <si>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</si>
  <si>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</si>
  <si>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</si>
  <si>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</si>
  <si>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</si>
  <si>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</si>
  <si>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</si>
  <si>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</si>
  <si>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</si>
  <si>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</si>
  <si>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</si>
  <si>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</si>
  <si>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</si>
  <si>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</si>
  <si>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</si>
  <si>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</si>
  <si>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</si>
  <si>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</si>
  <si>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</si>
  <si>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</si>
  <si>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</si>
  <si>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</si>
  <si>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</si>
  <si>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</si>
  <si>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</si>
  <si>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</si>
  <si>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</si>
  <si>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</si>
  <si>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</si>
  <si>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</si>
  <si>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</si>
  <si>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</si>
  <si>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</si>
  <si>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</si>
  <si>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</si>
  <si>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</si>
  <si>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</si>
  <si>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</si>
  <si>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</si>
  <si>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</si>
  <si>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</si>
  <si>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</si>
  <si>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</si>
  <si>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</si>
  <si>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</si>
  <si>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</si>
  <si>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</si>
  <si>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</si>
  <si>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</si>
  <si>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</si>
  <si>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</si>
  <si>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</si>
  <si>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</si>
  <si>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</si>
  <si>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</si>
  <si>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</si>
  <si>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</si>
  <si>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</si>
  <si>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</si>
  <si>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</si>
  <si>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</si>
  <si>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</si>
  <si>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</si>
  <si>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</si>
  <si>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</si>
  <si>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</si>
  <si>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</si>
  <si>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</si>
  <si>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</si>
  <si>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</si>
  <si>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</si>
  <si>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</si>
  <si>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</si>
  <si>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</si>
  <si>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</si>
  <si>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</si>
  <si>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</si>
  <si>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</si>
  <si>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</si>
  <si>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</si>
  <si>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</si>
  <si>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</si>
  <si>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</si>
  <si>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</si>
  <si>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</si>
  <si>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</si>
  <si>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</si>
  <si>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</si>
  <si>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</si>
  <si>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</si>
  <si>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</si>
  <si>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</si>
  <si>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</si>
  <si>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</si>
  <si>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</si>
  <si>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</si>
  <si>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</si>
  <si>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</si>
  <si>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</si>
  <si>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</si>
  <si>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</si>
  <si>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</si>
  <si>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</si>
  <si>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</si>
  <si>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</si>
  <si>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</si>
  <si>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</si>
  <si>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</si>
  <si>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</si>
  <si>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</si>
  <si>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</si>
  <si>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</si>
  <si>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</si>
  <si>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</si>
  <si>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</si>
  <si>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</si>
  <si>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</si>
  <si>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</si>
  <si>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</si>
  <si>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</si>
  <si>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</si>
  <si>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</si>
  <si>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</si>
  <si>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</si>
  <si>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</si>
  <si>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</si>
  <si>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</si>
  <si>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</si>
  <si>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</si>
  <si>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</si>
  <si>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</si>
  <si>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</si>
  <si>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</si>
  <si>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</si>
  <si>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</si>
  <si>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</si>
  <si>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</si>
  <si>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</si>
  <si>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</si>
  <si>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</si>
  <si>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</si>
  <si>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</si>
  <si>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</si>
  <si>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</si>
  <si>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</si>
  <si>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</si>
  <si>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</si>
  <si>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</si>
  <si>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</si>
  <si>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</si>
  <si>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</si>
  <si>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</si>
  <si>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</si>
  <si>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</si>
  <si>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</si>
  <si>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</si>
  <si>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</si>
  <si>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</si>
  <si>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</si>
  <si>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</si>
  <si>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</si>
  <si>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</si>
  <si>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</si>
  <si>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</si>
  <si>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</si>
  <si>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</si>
  <si>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</si>
  <si>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</si>
  <si>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</si>
  <si>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</si>
  <si>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</si>
  <si>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</si>
  <si>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</si>
  <si>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</si>
  <si>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</si>
  <si>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</si>
  <si>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</si>
  <si>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</si>
  <si>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</si>
  <si>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</si>
  <si>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</si>
  <si>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</si>
  <si>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</si>
  <si>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</si>
  <si>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</si>
  <si>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</si>
  <si>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</si>
  <si>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</si>
  <si>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</si>
  <si>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</si>
  <si>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</si>
  <si>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</si>
  <si>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</si>
  <si>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</si>
  <si>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</si>
  <si>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</si>
  <si>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</si>
  <si>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</si>
  <si>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</si>
  <si>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</si>
  <si>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</si>
  <si>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</si>
  <si>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</si>
  <si>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</si>
  <si>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</si>
  <si>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</si>
  <si>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</si>
  <si>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</si>
  <si>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</si>
  <si>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</si>
  <si>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</si>
  <si>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</si>
  <si>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</si>
  <si>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</si>
  <si>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</si>
  <si>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</si>
  <si>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</si>
  <si>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</si>
  <si>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</si>
  <si>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</si>
  <si>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</si>
  <si>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</si>
  <si>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</si>
  <si>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</si>
  <si>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</si>
  <si>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</si>
  <si>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</si>
  <si>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</si>
  <si>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</si>
  <si>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</si>
  <si>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</si>
  <si>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</si>
  <si>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</si>
  <si>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</si>
  <si>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</si>
  <si>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</si>
  <si>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</si>
  <si>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</si>
  <si>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</si>
  <si>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</si>
  <si>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</si>
  <si>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</si>
  <si>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</si>
  <si>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</si>
  <si>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</si>
  <si>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</si>
  <si>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</si>
  <si>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</si>
  <si>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</si>
  <si>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</si>
  <si>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</si>
  <si>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</si>
  <si>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</si>
  <si>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</si>
  <si>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</si>
  <si>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</si>
  <si>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</si>
  <si>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</si>
  <si>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</si>
  <si>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</si>
  <si>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</si>
  <si>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</si>
  <si>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</si>
  <si>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</si>
  <si>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</si>
  <si>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</si>
  <si>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</si>
  <si>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</si>
  <si>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</si>
  <si>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</si>
  <si>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</si>
  <si>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</si>
  <si>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</si>
  <si>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</si>
  <si>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</si>
  <si>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</si>
  <si>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</si>
  <si>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</si>
  <si>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</si>
  <si>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</si>
  <si>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</si>
  <si>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</si>
  <si>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</si>
  <si>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</si>
  <si>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</si>
  <si>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</si>
  <si>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</si>
  <si>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</si>
  <si>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</si>
  <si>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</si>
  <si>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</si>
  <si>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</si>
  <si>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</si>
  <si>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</si>
  <si>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</si>
  <si>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</si>
  <si>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</si>
  <si>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</si>
  <si>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</si>
  <si>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</si>
  <si>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</si>
  <si>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</si>
  <si>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</si>
  <si>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</si>
  <si>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</si>
  <si>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</si>
  <si>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</si>
  <si>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</si>
  <si>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</si>
  <si>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</si>
  <si>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</si>
  <si>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</si>
  <si>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</si>
  <si>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</si>
  <si>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</si>
  <si>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</si>
  <si>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</si>
  <si>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</si>
  <si>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</si>
  <si>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</si>
  <si>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</si>
  <si>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</si>
  <si>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</si>
  <si>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</si>
  <si>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</si>
  <si>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</si>
  <si>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</si>
  <si>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</si>
  <si>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</si>
  <si>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</si>
  <si>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</si>
  <si>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</si>
  <si>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</si>
  <si>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</si>
  <si>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</si>
  <si>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</si>
  <si>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</si>
  <si>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</si>
  <si>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</si>
  <si>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</si>
  <si>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</si>
  <si>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</si>
  <si>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</si>
  <si>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</si>
  <si>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</si>
  <si>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</si>
  <si>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</si>
  <si>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</si>
  <si>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</si>
  <si>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</si>
  <si>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</si>
  <si>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</si>
  <si>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</si>
  <si>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</si>
  <si>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</si>
  <si>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</si>
  <si>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</si>
  <si>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</si>
  <si>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</si>
  <si>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</si>
  <si>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</si>
  <si>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</si>
  <si>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</si>
  <si>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</si>
  <si>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</si>
  <si>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</si>
  <si>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</si>
  <si>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</si>
  <si>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</si>
  <si>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</si>
  <si>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</si>
  <si>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</si>
  <si>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</si>
  <si>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</si>
  <si>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</si>
  <si>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</si>
  <si>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</si>
  <si>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</si>
  <si>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</si>
  <si>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</si>
  <si>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</si>
  <si>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</si>
  <si>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</si>
  <si>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</si>
  <si>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</si>
  <si>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</si>
  <si>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</si>
  <si>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</si>
  <si>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</si>
  <si>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</si>
  <si>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</si>
  <si>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</si>
  <si>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</si>
  <si>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</si>
  <si>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</si>
  <si>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</si>
  <si>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</si>
  <si>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</si>
  <si>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</si>
  <si>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</si>
  <si>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</si>
  <si>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</si>
  <si>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</si>
  <si>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</si>
  <si>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</si>
  <si>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</si>
  <si>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</si>
  <si>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</si>
  <si>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</si>
  <si>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</si>
  <si>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</si>
  <si>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</si>
  <si>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</si>
  <si>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</si>
  <si>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</si>
  <si>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</si>
  <si>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</si>
  <si>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</si>
  <si>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</si>
  <si>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</si>
  <si>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</si>
  <si>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</si>
  <si>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</si>
  <si>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</si>
  <si>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</si>
  <si>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</si>
  <si>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</si>
  <si>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</si>
  <si>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</si>
  <si>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</si>
  <si>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</si>
  <si>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</si>
  <si>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</si>
  <si>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</si>
  <si>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</si>
  <si>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</si>
  <si>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</si>
  <si>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</si>
  <si>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</si>
  <si>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</si>
  <si>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</si>
  <si>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</si>
  <si>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</si>
  <si>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</si>
  <si>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</si>
  <si>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</si>
  <si>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</si>
  <si>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</si>
  <si>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</si>
  <si>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</si>
  <si>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</si>
  <si>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</si>
  <si>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</si>
  <si>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</si>
  <si>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</si>
  <si>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</si>
  <si>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</si>
  <si>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</si>
  <si>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</si>
  <si>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</si>
  <si>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</si>
  <si>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</si>
  <si>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</si>
  <si>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</si>
  <si>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</si>
  <si>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</si>
  <si>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</si>
  <si>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</si>
  <si>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</si>
  <si>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</si>
  <si>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</si>
  <si>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</si>
  <si>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</si>
  <si>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</si>
  <si>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</si>
  <si>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</si>
  <si>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</si>
  <si>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</si>
  <si>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</si>
  <si>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</si>
  <si>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</si>
  <si>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</si>
  <si>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</si>
  <si>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</si>
  <si>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</si>
  <si>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</si>
  <si>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</si>
  <si>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</si>
  <si>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</si>
  <si>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</si>
  <si>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</si>
  <si>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</si>
  <si>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</si>
  <si>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</si>
  <si>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</si>
  <si>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</si>
  <si>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</si>
  <si>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</si>
  <si>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</si>
  <si>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</si>
  <si>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</si>
  <si>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</si>
  <si>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</si>
  <si>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</si>
  <si>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</si>
  <si>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</si>
  <si>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</si>
  <si>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</si>
  <si>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</si>
  <si>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</si>
  <si>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</si>
  <si>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</si>
  <si>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</si>
  <si>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</si>
  <si>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</si>
  <si>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</si>
  <si>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</si>
  <si>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</si>
  <si>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</si>
  <si>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</si>
  <si>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</si>
  <si>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</si>
  <si>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</si>
  <si>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</si>
  <si>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</si>
  <si>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</si>
  <si>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</si>
  <si>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</si>
  <si>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</si>
  <si>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</si>
  <si>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</si>
  <si>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</si>
  <si>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</si>
  <si>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</si>
  <si>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</si>
  <si>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</si>
  <si>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</si>
  <si>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</si>
  <si>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</si>
  <si>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</si>
  <si>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</si>
  <si>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</si>
  <si>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</si>
  <si>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</si>
  <si>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</si>
  <si>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</si>
  <si>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</si>
  <si>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</si>
  <si>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</si>
  <si>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</si>
  <si>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</si>
  <si>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</si>
  <si>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</si>
  <si>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</si>
  <si>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</si>
  <si>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</si>
  <si>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</si>
  <si>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</si>
  <si>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</si>
  <si>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</si>
  <si>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</si>
  <si>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</si>
  <si>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</si>
  <si>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</si>
  <si>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</si>
  <si>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</si>
  <si>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</si>
  <si>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</si>
  <si>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</si>
  <si>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</si>
  <si>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</si>
  <si>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</si>
  <si>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</si>
  <si>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</si>
  <si>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</si>
  <si>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</si>
  <si>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</si>
  <si>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</si>
  <si>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</si>
  <si>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</si>
  <si>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</si>
  <si>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</si>
  <si>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</si>
  <si>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</si>
  <si>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</si>
  <si>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</si>
  <si>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</si>
  <si>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</si>
  <si>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</si>
  <si>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</si>
  <si>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</si>
  <si>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</si>
  <si>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</si>
  <si>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</si>
  <si>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</si>
  <si>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</si>
  <si>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</si>
  <si>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</si>
  <si>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</si>
  <si>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</si>
  <si>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</si>
  <si>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</si>
  <si>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</si>
  <si>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</si>
  <si>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</si>
  <si>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</si>
  <si>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</si>
  <si>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</si>
  <si>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</si>
  <si>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</si>
  <si>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</si>
  <si>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</si>
  <si>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</si>
  <si>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</si>
  <si>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</si>
  <si>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</si>
  <si>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</si>
  <si>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</si>
  <si>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</si>
  <si>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</si>
  <si>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</si>
  <si>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</si>
  <si>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</si>
  <si>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</si>
  <si>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</si>
  <si>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</si>
  <si>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</si>
  <si>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</si>
  <si>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</si>
  <si>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</si>
  <si>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</si>
  <si>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</si>
  <si>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</si>
  <si>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</si>
  <si>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</si>
  <si>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</si>
  <si>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</si>
  <si>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</si>
  <si>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</si>
  <si>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</si>
  <si>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</si>
  <si>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</si>
  <si>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</si>
  <si>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</si>
  <si>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</si>
  <si>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</si>
  <si>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</si>
  <si>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</si>
  <si>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</si>
  <si>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</si>
  <si>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</si>
  <si>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</si>
  <si>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</si>
  <si>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</si>
  <si>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</si>
  <si>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</si>
  <si>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</si>
  <si>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</si>
  <si>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</si>
  <si>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</si>
  <si>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</si>
  <si>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</si>
  <si>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</si>
  <si>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</si>
  <si>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</si>
  <si>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</si>
  <si>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</si>
  <si>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</si>
  <si>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</si>
  <si>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</si>
  <si>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</si>
  <si>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</si>
  <si>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</si>
  <si>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</si>
  <si>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</si>
  <si>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</si>
  <si>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</si>
  <si>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</si>
  <si>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</si>
  <si>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</si>
  <si>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</si>
  <si>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</si>
  <si>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</si>
  <si>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</si>
  <si>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</si>
  <si>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</si>
  <si>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</si>
  <si>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</si>
  <si>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</si>
  <si>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</si>
  <si>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</si>
  <si>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</si>
  <si>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</si>
  <si>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</si>
  <si>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</si>
  <si>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</si>
  <si>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</si>
  <si>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</si>
  <si>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</si>
  <si>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</si>
  <si>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</si>
  <si>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</si>
  <si>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</si>
  <si>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</si>
  <si>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</si>
  <si>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</si>
  <si>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</si>
  <si>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</si>
  <si>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</si>
  <si>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</si>
  <si>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</si>
  <si>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</si>
  <si>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</si>
  <si>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</si>
  <si>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</si>
  <si>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</si>
  <si>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</si>
  <si>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</si>
  <si>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</si>
  <si>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</si>
  <si>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</si>
  <si>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</si>
  <si>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</si>
  <si>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</si>
  <si>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</si>
  <si>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</si>
  <si>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</si>
  <si>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</si>
  <si>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</si>
  <si>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</si>
  <si>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</si>
  <si>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</si>
  <si>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</si>
  <si>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</si>
  <si>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</si>
  <si>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</si>
  <si>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</si>
  <si>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</si>
  <si>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</si>
  <si>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</si>
  <si>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</si>
  <si>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</si>
  <si>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</si>
  <si>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</si>
  <si>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</si>
  <si>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</si>
  <si>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</si>
  <si>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</si>
  <si>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</si>
  <si>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</si>
  <si>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</si>
  <si>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</si>
  <si>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</si>
  <si>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</si>
  <si>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</si>
  <si>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</si>
  <si>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</si>
  <si>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</si>
  <si>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</si>
  <si>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</si>
  <si>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</si>
  <si>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</si>
  <si>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</si>
  <si>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</si>
  <si>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</si>
  <si>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</si>
  <si>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</si>
  <si>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</si>
  <si>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</si>
  <si>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</si>
  <si>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</si>
  <si>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</si>
  <si>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</si>
  <si>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</si>
  <si>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</si>
  <si>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</si>
  <si>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</si>
  <si>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</si>
  <si>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</si>
  <si>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</si>
  <si>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</si>
  <si>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</si>
  <si>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</si>
  <si>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</si>
  <si>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</si>
  <si>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</si>
  <si>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</si>
  <si>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</si>
  <si>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</si>
  <si>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</si>
  <si>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</si>
  <si>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</si>
  <si>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</si>
  <si>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</si>
  <si>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</si>
  <si>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</si>
  <si>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</si>
  <si>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</si>
  <si>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</si>
  <si>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</si>
  <si>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</si>
  <si>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</si>
  <si>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</si>
  <si>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</si>
  <si>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</si>
  <si>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</si>
  <si>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</si>
  <si>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</si>
  <si>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</si>
  <si>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</si>
  <si>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</si>
  <si>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</si>
  <si>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</si>
  <si>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</si>
  <si>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</si>
  <si>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</si>
  <si>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</si>
  <si>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</si>
  <si>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</si>
  <si>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</si>
  <si>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</si>
  <si>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</si>
  <si>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</si>
  <si>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</si>
  <si>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</si>
  <si>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</si>
  <si>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</si>
  <si>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</si>
  <si>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</si>
  <si>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</si>
  <si>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</si>
  <si>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</si>
  <si>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</si>
  <si>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</si>
  <si>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</si>
  <si>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</si>
  <si>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</si>
  <si>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</si>
  <si>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</si>
  <si>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</si>
  <si>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</si>
  <si>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</si>
  <si>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</si>
  <si>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</si>
  <si>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</si>
  <si>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</si>
  <si>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</si>
  <si>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</si>
  <si>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</si>
  <si>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</si>
  <si>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</si>
  <si>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</si>
  <si>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</si>
  <si>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</si>
  <si>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</si>
  <si>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</si>
  <si>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</si>
  <si>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</si>
  <si>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</si>
  <si>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</si>
  <si>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</si>
  <si>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</si>
  <si>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</si>
  <si>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</si>
  <si>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</si>
  <si>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</si>
  <si>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</si>
  <si>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</si>
  <si>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</si>
  <si>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</si>
  <si>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</si>
  <si>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</si>
  <si>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</si>
  <si>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</si>
  <si>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</si>
  <si>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</si>
  <si>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</si>
  <si>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</si>
  <si>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</si>
  <si>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</si>
  <si>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</si>
  <si>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</si>
  <si>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</si>
  <si>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</si>
  <si>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</si>
  <si>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</si>
  <si>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</si>
  <si>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</si>
  <si>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</si>
  <si>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</si>
  <si>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</si>
  <si>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</si>
  <si>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</si>
  <si>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</si>
  <si>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</si>
  <si>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</si>
  <si>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</si>
  <si>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</si>
  <si>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</si>
  <si>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</si>
  <si>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</si>
  <si>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</si>
  <si>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</si>
  <si>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</si>
  <si>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</si>
  <si>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</si>
  <si>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</si>
  <si>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</si>
  <si>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</si>
  <si>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</si>
  <si>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</si>
  <si>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</si>
  <si>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</si>
  <si>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</si>
  <si>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</si>
  <si>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</si>
  <si>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</si>
  <si>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</si>
  <si>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</si>
  <si>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</si>
  <si>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</si>
  <si>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</si>
  <si>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</si>
  <si>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</si>
  <si>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</si>
  <si>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</si>
  <si>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</si>
  <si>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</si>
  <si>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</si>
  <si>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</si>
  <si>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</si>
  <si>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</si>
  <si>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</si>
  <si>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</si>
  <si>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</si>
  <si>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</si>
  <si>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</si>
  <si>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</si>
  <si>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</si>
  <si>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</si>
  <si>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</si>
  <si>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</si>
  <si>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</si>
  <si>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</si>
  <si>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</si>
  <si>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</si>
  <si>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</si>
  <si>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</si>
  <si>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</si>
  <si>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</si>
  <si>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</si>
  <si>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</si>
  <si>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</si>
  <si>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</si>
  <si>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</si>
  <si>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</si>
  <si>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</si>
  <si>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</si>
  <si>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</si>
  <si>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</si>
  <si>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</si>
  <si>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</si>
  <si>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</si>
  <si>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</si>
  <si>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</si>
  <si>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</si>
  <si>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</si>
  <si>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</si>
  <si>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</si>
  <si>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</si>
  <si>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</si>
  <si>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</si>
  <si>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</si>
  <si>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</si>
  <si>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</si>
  <si>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</si>
  <si>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</si>
  <si>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</si>
  <si>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</si>
  <si>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</si>
  <si>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</si>
  <si>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</si>
  <si>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</si>
  <si>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</si>
  <si>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</si>
  <si>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</si>
  <si>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</si>
  <si>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</si>
  <si>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</si>
  <si>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</si>
  <si>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</si>
  <si>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</si>
  <si>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</si>
  <si>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</si>
  <si>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</si>
  <si>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</si>
  <si>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</si>
  <si>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</si>
  <si>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</si>
  <si>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</si>
  <si>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</si>
  <si>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</si>
  <si>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</si>
  <si>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</si>
  <si>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</si>
  <si>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</si>
  <si>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</si>
  <si>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</si>
  <si>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</si>
  <si>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</si>
  <si>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</si>
  <si>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</si>
  <si>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</si>
  <si>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</si>
  <si>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</si>
  <si>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</si>
  <si>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</si>
  <si>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</si>
  <si>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</si>
  <si>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</si>
  <si>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</si>
  <si>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</si>
  <si>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</si>
  <si>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</si>
  <si>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</si>
  <si>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</si>
  <si>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</si>
  <si>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</si>
  <si>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</si>
  <si>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</si>
  <si>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</si>
  <si>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</si>
  <si>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</si>
  <si>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</si>
  <si>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</si>
  <si>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</si>
  <si>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</si>
  <si>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</si>
  <si>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</si>
  <si>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</si>
  <si>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</si>
  <si>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</si>
  <si>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</si>
  <si>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</si>
  <si>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</si>
  <si>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</si>
  <si>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</si>
  <si>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</si>
  <si>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</si>
  <si>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</si>
  <si>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</si>
  <si>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</si>
  <si>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</si>
  <si>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</si>
  <si>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</si>
  <si>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</si>
  <si>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</si>
  <si>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</si>
  <si>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</si>
  <si>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</si>
  <si>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</si>
  <si>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</si>
  <si>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</si>
  <si>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</si>
  <si>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</si>
  <si>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</si>
  <si>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</si>
  <si>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</si>
  <si>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</si>
  <si>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</si>
  <si>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</si>
  <si>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</si>
  <si>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</si>
  <si>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</si>
  <si>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</si>
  <si>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</si>
  <si>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</si>
  <si>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</si>
  <si>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</si>
  <si>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</si>
  <si>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</si>
  <si>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</si>
  <si>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</si>
  <si>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</si>
  <si>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</si>
  <si>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</si>
  <si>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</si>
  <si>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</si>
  <si>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</si>
  <si>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</si>
  <si>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</si>
  <si>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</si>
  <si>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</si>
  <si>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</si>
  <si>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</si>
  <si>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</si>
  <si>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</si>
  <si>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</si>
  <si>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</si>
  <si>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</si>
  <si>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</si>
  <si>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</si>
  <si>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</si>
  <si>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</si>
  <si>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</si>
  <si>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</si>
  <si>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</si>
  <si>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</si>
  <si>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</si>
  <si>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</si>
  <si>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</si>
  <si>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</si>
  <si>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</si>
  <si>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</si>
  <si>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</si>
  <si>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</si>
  <si>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</si>
  <si>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</si>
  <si>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</si>
  <si>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</si>
  <si>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</si>
  <si>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</si>
  <si>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</si>
  <si>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</si>
  <si>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</si>
  <si>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</si>
  <si>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</si>
  <si>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</si>
  <si>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</si>
  <si>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</si>
  <si>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</si>
  <si>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</si>
  <si>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</si>
  <si>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</si>
  <si>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</si>
  <si>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</si>
  <si>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</si>
  <si>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</si>
  <si>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</si>
  <si>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</si>
  <si>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</si>
  <si>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</si>
  <si>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</si>
  <si>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</si>
  <si>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</si>
  <si>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</si>
  <si>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</si>
  <si>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</si>
  <si>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</si>
  <si>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</si>
  <si>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</si>
  <si>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</si>
  <si>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</si>
  <si>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</si>
  <si>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</si>
  <si>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</si>
  <si>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</si>
  <si>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</si>
  <si>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</si>
  <si>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</si>
  <si>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</si>
  <si>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</si>
  <si>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</si>
  <si>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</si>
  <si>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</si>
  <si>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</si>
  <si>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</si>
  <si>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</si>
  <si>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</si>
  <si>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</si>
  <si>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</si>
  <si>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</si>
  <si>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</si>
  <si>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</si>
  <si>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</si>
  <si>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</si>
  <si>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</si>
  <si>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</si>
  <si>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</si>
  <si>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</si>
  <si>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</si>
  <si>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</si>
  <si>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</si>
  <si>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</si>
  <si>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</si>
  <si>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</si>
  <si>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</si>
  <si>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</si>
  <si>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</si>
  <si>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</si>
  <si>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</si>
  <si>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</si>
  <si>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</si>
  <si>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</si>
  <si>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</si>
  <si>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</si>
  <si>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</si>
  <si>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</si>
  <si>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</si>
  <si>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</si>
  <si>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</si>
  <si>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</si>
  <si>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</si>
  <si>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</si>
  <si>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</si>
  <si>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</si>
  <si>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</si>
  <si>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</si>
  <si>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</si>
  <si>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</si>
  <si>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</si>
  <si>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</si>
  <si>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</si>
  <si>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</si>
  <si>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</si>
  <si>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</si>
  <si>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</si>
  <si>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</si>
  <si>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</si>
  <si>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</si>
  <si>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</si>
  <si>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</si>
  <si>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</si>
  <si>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</si>
  <si>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</si>
  <si>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</si>
  <si>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</si>
  <si>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</si>
  <si>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</si>
  <si>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</si>
  <si>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</si>
  <si>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</si>
  <si>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</si>
  <si>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</si>
  <si>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</si>
  <si>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</si>
  <si>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</si>
  <si>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</si>
  <si>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</si>
  <si>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</si>
  <si>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</si>
  <si>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</si>
  <si>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</si>
  <si>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</si>
  <si>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</si>
  <si>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</si>
  <si>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</si>
  <si>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</si>
  <si>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</si>
  <si>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</si>
  <si>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</si>
  <si>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</si>
  <si>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</si>
  <si>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</si>
  <si>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</si>
  <si>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</si>
  <si>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</si>
  <si>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</si>
  <si>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</si>
  <si>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</si>
  <si>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</si>
  <si>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</si>
  <si>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</si>
  <si>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</si>
  <si>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</si>
  <si>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</si>
  <si>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</si>
  <si>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</si>
  <si>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</si>
  <si>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</si>
  <si>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</si>
  <si>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</si>
  <si>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</si>
  <si>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</si>
  <si>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</si>
  <si>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</si>
  <si>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</si>
  <si>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</si>
  <si>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</si>
  <si>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</si>
  <si>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</si>
  <si>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</si>
  <si>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</si>
  <si>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</si>
  <si>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</si>
  <si>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</si>
  <si>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</si>
  <si>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</si>
  <si>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</si>
  <si>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</si>
  <si>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</si>
  <si>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</si>
  <si>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</si>
  <si>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</si>
  <si>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</si>
  <si>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</si>
  <si>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</si>
  <si>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</si>
  <si>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</si>
  <si>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</si>
  <si>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</si>
  <si>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</si>
  <si>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</si>
  <si>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</si>
  <si>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</si>
  <si>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</si>
  <si>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</si>
  <si>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</si>
  <si>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</si>
  <si>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</si>
  <si>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</si>
  <si>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</si>
  <si>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</si>
  <si>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</si>
  <si>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</si>
  <si>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</si>
  <si>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</si>
  <si>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</si>
  <si>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</si>
  <si>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</si>
  <si>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</si>
  <si>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</si>
  <si>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</si>
  <si>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</si>
  <si>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</si>
  <si>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</si>
  <si>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</si>
  <si>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</si>
  <si>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</si>
  <si>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</si>
  <si>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</si>
  <si>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</si>
  <si>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</si>
  <si>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</si>
  <si>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</si>
  <si>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</si>
  <si>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</si>
  <si>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</si>
  <si>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</si>
  <si>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</si>
  <si>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</si>
  <si>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</si>
  <si>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</si>
  <si>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</si>
  <si>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</si>
  <si>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</si>
  <si>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</si>
  <si>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</si>
  <si>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</si>
  <si>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</si>
  <si>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</si>
  <si>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</si>
  <si>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</si>
  <si>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</si>
  <si>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</si>
  <si>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</si>
  <si>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</si>
  <si>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</si>
  <si>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</si>
  <si>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</si>
  <si>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</si>
  <si>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</si>
  <si>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</si>
  <si>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</si>
  <si>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</si>
  <si>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</si>
  <si>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</si>
  <si>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</si>
  <si>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</si>
  <si>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</si>
  <si>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</si>
  <si>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</si>
  <si>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</si>
  <si>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</si>
  <si>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</si>
  <si>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</si>
  <si>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</si>
  <si>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</si>
  <si>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</si>
  <si>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</si>
  <si>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</si>
  <si>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</si>
  <si>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</si>
  <si>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</si>
  <si>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</si>
  <si>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</si>
  <si>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</si>
  <si>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</si>
  <si>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</si>
  <si>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</si>
  <si>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</si>
  <si>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</si>
  <si>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</si>
  <si>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</si>
  <si>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</si>
  <si>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</si>
  <si>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</si>
  <si>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</si>
  <si>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</si>
  <si>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</si>
  <si>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</si>
  <si>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</si>
  <si>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</si>
  <si>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</si>
  <si>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</si>
  <si>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</si>
  <si>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</si>
  <si>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</si>
  <si>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</si>
  <si>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</si>
  <si>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</si>
  <si>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</si>
  <si>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</si>
  <si>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</si>
  <si>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</si>
  <si>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</si>
  <si>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</si>
  <si>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</si>
  <si>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</si>
  <si>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</si>
  <si>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</si>
  <si>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</si>
  <si>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</si>
  <si>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</si>
  <si>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</si>
  <si>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</si>
  <si>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</si>
  <si>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</si>
  <si>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</si>
  <si>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</si>
  <si>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</si>
  <si>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</si>
  <si>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</si>
  <si>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</si>
  <si>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</si>
  <si>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</si>
  <si>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</si>
  <si>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</si>
  <si>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</si>
  <si>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</si>
  <si>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</si>
  <si>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</si>
  <si>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</si>
  <si>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</si>
  <si>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</si>
  <si>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</si>
  <si>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</si>
  <si>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</si>
  <si>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</si>
  <si>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</si>
  <si>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</si>
  <si>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</si>
  <si>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</si>
  <si>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</si>
  <si>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</si>
  <si>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</si>
  <si>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</si>
  <si>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</si>
  <si>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</si>
  <si>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</si>
  <si>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</si>
  <si>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</si>
  <si>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</si>
  <si>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</si>
  <si>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</si>
  <si>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</si>
  <si>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</si>
  <si>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</si>
  <si>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</si>
  <si>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</si>
  <si>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</si>
  <si>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</si>
  <si>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</si>
  <si>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</si>
  <si>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</si>
  <si>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</si>
  <si>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</si>
  <si>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</si>
  <si>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</si>
  <si>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</si>
  <si>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</si>
  <si>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</si>
  <si>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</si>
  <si>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</si>
  <si>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</si>
  <si>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</si>
  <si>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</si>
  <si>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</si>
  <si>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</si>
  <si>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</si>
  <si>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</si>
  <si>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</si>
  <si>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</si>
  <si>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</si>
  <si>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</si>
  <si>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</si>
  <si>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</si>
  <si>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</si>
  <si>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</si>
  <si>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</si>
  <si>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</si>
  <si>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</si>
  <si>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</si>
  <si>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</si>
  <si>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</si>
  <si>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</si>
  <si>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</si>
  <si>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</si>
  <si>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</si>
  <si>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</si>
  <si>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</si>
  <si>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</si>
  <si>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</si>
  <si>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</si>
  <si>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</si>
  <si>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</si>
  <si>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</si>
  <si>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</si>
  <si>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</si>
  <si>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</si>
  <si>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</si>
  <si>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</si>
  <si>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</si>
  <si>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</si>
  <si>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</si>
  <si>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</si>
  <si>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</si>
  <si>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</si>
  <si>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</si>
  <si>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</si>
  <si>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</si>
  <si>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</si>
  <si>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</si>
  <si>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</si>
  <si>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</si>
  <si>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</si>
  <si>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</si>
  <si>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</si>
  <si>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</si>
  <si>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</si>
  <si>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</si>
  <si>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</si>
  <si>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</si>
  <si>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</si>
  <si>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</si>
  <si>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</si>
  <si>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</si>
  <si>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</si>
  <si>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</si>
  <si>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</si>
  <si>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</si>
  <si>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</si>
  <si>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</si>
  <si>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</si>
  <si>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</si>
  <si>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</si>
  <si>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</si>
  <si>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</si>
  <si>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</si>
  <si>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</si>
  <si>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</si>
  <si>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</si>
  <si>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</si>
  <si>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</si>
  <si>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</si>
  <si>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</si>
  <si>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</si>
  <si>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</si>
  <si>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</si>
  <si>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</si>
  <si>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</si>
  <si>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</si>
  <si>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</si>
  <si>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</si>
  <si>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</si>
  <si>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</si>
  <si>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</si>
  <si>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</si>
  <si>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</si>
  <si>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</si>
  <si>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</si>
  <si>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</si>
  <si>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</si>
  <si>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</si>
  <si>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</si>
  <si>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</si>
  <si>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</si>
  <si>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</si>
  <si>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</si>
  <si>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</si>
  <si>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</si>
  <si>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</si>
  <si>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</si>
  <si>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</si>
  <si>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</si>
  <si>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</si>
  <si>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</si>
  <si>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</si>
  <si>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</si>
  <si>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</si>
  <si>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</si>
  <si>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</si>
  <si>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</si>
  <si>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</si>
  <si>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</si>
  <si>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</si>
  <si>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</si>
  <si>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</si>
  <si>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</si>
  <si>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</si>
  <si>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</si>
  <si>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</si>
  <si>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</si>
  <si>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</si>
  <si>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</si>
  <si>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</si>
  <si>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</si>
  <si>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</si>
  <si>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</si>
  <si>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</si>
  <si>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</si>
  <si>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</si>
  <si>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</si>
  <si>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</si>
  <si>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</si>
  <si>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</si>
  <si>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</si>
  <si>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</si>
  <si>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</si>
  <si>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</si>
  <si>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</si>
  <si>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</si>
  <si>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</si>
  <si>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</si>
  <si>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</si>
  <si>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</si>
  <si>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</si>
  <si>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</si>
  <si>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</si>
  <si>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</si>
  <si>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</si>
  <si>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</si>
  <si>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</si>
  <si>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</si>
  <si>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</si>
  <si>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</si>
  <si>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</si>
  <si>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</si>
  <si>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</si>
  <si>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</si>
  <si>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</si>
  <si>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</si>
  <si>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</si>
  <si>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</si>
  <si>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</si>
  <si>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</si>
  <si>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</si>
  <si>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</si>
  <si>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</si>
  <si>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</si>
  <si>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</si>
  <si>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</si>
  <si>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</si>
  <si>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</si>
  <si>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</si>
  <si>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</si>
  <si>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</si>
  <si>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</si>
  <si>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</si>
  <si>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</si>
  <si>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</si>
  <si>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</si>
  <si>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</si>
  <si>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</si>
  <si>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</si>
  <si>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</si>
  <si>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</si>
  <si>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</si>
  <si>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</si>
  <si>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</si>
  <si>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</si>
  <si>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</si>
  <si>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</si>
  <si>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</si>
  <si>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</si>
  <si>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</si>
  <si>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</si>
  <si>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</si>
  <si>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</si>
  <si>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</si>
  <si>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</si>
  <si>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</si>
  <si>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</si>
  <si>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</si>
  <si>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</si>
  <si>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</si>
  <si>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</si>
  <si>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</si>
  <si>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</si>
  <si>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</si>
  <si>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</si>
  <si>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</si>
  <si>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</si>
  <si>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</si>
  <si>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</si>
  <si>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</si>
  <si>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</si>
  <si>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</si>
  <si>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</si>
  <si>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</si>
  <si>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</si>
  <si>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</si>
  <si>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</si>
  <si>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</si>
  <si>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</si>
  <si>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</si>
  <si>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</si>
  <si>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</si>
  <si>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</si>
  <si>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</si>
  <si>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</si>
  <si>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</si>
  <si>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</si>
  <si>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</si>
  <si>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</si>
  <si>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</si>
  <si>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</si>
  <si>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</si>
  <si>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</si>
  <si>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</si>
  <si>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</si>
  <si>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</si>
  <si>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</si>
  <si>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</si>
  <si>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</si>
  <si>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</si>
  <si>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</si>
  <si>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</si>
  <si>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</si>
  <si>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</si>
  <si>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</si>
  <si>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</si>
  <si>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</si>
  <si>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</si>
  <si>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</si>
  <si>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</si>
  <si>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</si>
  <si>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</si>
  <si>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</si>
  <si>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</si>
  <si>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</si>
  <si>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</si>
  <si>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</si>
  <si>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</si>
  <si>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</si>
  <si>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</si>
  <si>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</si>
  <si>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</si>
  <si>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</si>
  <si>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</si>
  <si>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</si>
  <si>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</si>
  <si>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</si>
  <si>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</si>
  <si>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</si>
  <si>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</si>
  <si>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</si>
  <si>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</si>
  <si>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</si>
  <si>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</si>
  <si>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</si>
  <si>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</si>
  <si>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</si>
  <si>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</si>
  <si>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</si>
  <si>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</si>
  <si>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</si>
  <si>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</si>
  <si>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</si>
  <si>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</si>
  <si>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</si>
  <si>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</si>
  <si>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</si>
  <si>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</si>
  <si>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</si>
  <si>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</si>
  <si>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</si>
  <si>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</si>
  <si>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</si>
  <si>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</si>
  <si>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</si>
  <si>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</si>
  <si>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</si>
  <si>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</si>
  <si>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</si>
  <si>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</si>
  <si>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</si>
  <si>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</si>
  <si>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</si>
  <si>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</si>
  <si>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</si>
  <si>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</si>
  <si>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</si>
  <si>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</si>
  <si>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</si>
  <si>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</si>
  <si>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</si>
  <si>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</si>
  <si>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</si>
  <si>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</si>
  <si>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</si>
  <si>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</si>
  <si>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</si>
  <si>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</si>
  <si>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</si>
  <si>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</si>
  <si>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</si>
  <si>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</si>
  <si>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</si>
  <si>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</si>
  <si>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</si>
  <si>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</si>
  <si>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</si>
  <si>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</si>
  <si>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</si>
  <si>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</si>
  <si>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</si>
  <si>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</si>
  <si>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</si>
  <si>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</si>
  <si>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</si>
  <si>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</si>
  <si>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</si>
  <si>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</si>
  <si>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</si>
  <si>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</si>
  <si>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</si>
  <si>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</si>
  <si>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</si>
  <si>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</si>
  <si>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</si>
  <si>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</si>
  <si>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</si>
  <si>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</si>
  <si>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</si>
  <si>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</si>
  <si>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</si>
  <si>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</si>
  <si>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</si>
  <si>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</si>
  <si>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</si>
  <si>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</si>
  <si>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</si>
  <si>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</si>
  <si>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</si>
  <si>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</si>
  <si>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</si>
  <si>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</si>
  <si>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</si>
  <si>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</si>
  <si>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</si>
  <si>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</si>
  <si>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</si>
  <si>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</si>
  <si>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</si>
  <si>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</si>
  <si>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</si>
  <si>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</si>
  <si>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</si>
  <si>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</si>
  <si>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</si>
  <si>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</si>
  <si>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</si>
  <si>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</si>
  <si>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</si>
  <si>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</si>
  <si>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</si>
  <si>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</si>
  <si>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</si>
  <si>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</si>
  <si>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</si>
  <si>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</si>
  <si>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</si>
  <si>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</si>
  <si>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</si>
  <si>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</si>
  <si>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</si>
  <si>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</si>
  <si>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</si>
  <si>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</si>
  <si>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</si>
  <si>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</si>
  <si>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</si>
  <si>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</si>
  <si>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</si>
  <si>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</si>
  <si>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</si>
  <si>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</si>
  <si>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</si>
  <si>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</si>
  <si>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</si>
  <si>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</si>
  <si>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</si>
  <si>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</si>
  <si>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</si>
  <si>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</si>
  <si>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</si>
  <si>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</si>
  <si>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</si>
  <si>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</si>
  <si>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</si>
  <si>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</si>
  <si>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</si>
  <si>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</si>
  <si>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</si>
  <si>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</si>
  <si>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</si>
  <si>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</si>
  <si>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</si>
  <si>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</si>
  <si>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</si>
  <si>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</si>
  <si>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</si>
  <si>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</si>
  <si>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</si>
  <si>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</si>
  <si>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</si>
  <si>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</si>
  <si>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</si>
  <si>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</si>
  <si>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</si>
  <si>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</si>
  <si>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</si>
  <si>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</si>
  <si>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</si>
  <si>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</si>
  <si>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</si>
  <si>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</si>
  <si>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</si>
  <si>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</si>
  <si>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</si>
  <si>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</si>
  <si>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</si>
  <si>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</si>
  <si>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</si>
  <si>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</si>
  <si>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</si>
  <si>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</si>
  <si>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</si>
  <si>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</si>
  <si>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</si>
  <si>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</si>
  <si>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</si>
  <si>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</si>
  <si>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</si>
  <si>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</si>
  <si>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</si>
  <si>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</si>
  <si>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</si>
  <si>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</si>
  <si>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</si>
  <si>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</si>
  <si>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</si>
  <si>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</si>
  <si>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</si>
  <si>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</si>
  <si>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</si>
  <si>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</si>
  <si>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</si>
  <si>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</si>
  <si>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</si>
  <si>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</si>
  <si>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</si>
  <si>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</si>
  <si>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</si>
  <si>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</si>
  <si>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</si>
  <si>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</si>
  <si>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</si>
  <si>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</si>
  <si>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</si>
  <si>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</si>
  <si>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</si>
  <si>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</si>
  <si>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</si>
  <si>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</si>
  <si>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</si>
  <si>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</si>
  <si>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</si>
  <si>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</si>
  <si>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</si>
  <si>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</si>
  <si>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</si>
  <si>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</si>
  <si>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</si>
  <si>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</si>
  <si>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</si>
  <si>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</si>
  <si>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</si>
  <si>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</si>
  <si>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</si>
  <si>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</si>
  <si>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</si>
  <si>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</si>
  <si>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</si>
  <si>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</si>
  <si>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</si>
  <si>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</si>
  <si>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</si>
  <si>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</si>
  <si>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</si>
  <si>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</si>
  <si>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</si>
  <si>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</si>
  <si>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</si>
  <si>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</si>
  <si>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</si>
  <si>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</si>
  <si>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</si>
  <si>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</si>
  <si>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</si>
  <si>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</si>
  <si>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</si>
  <si>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</si>
  <si>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</si>
  <si>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</si>
  <si>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</si>
  <si>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</si>
  <si>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</si>
  <si>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</si>
  <si>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</si>
  <si>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</si>
  <si>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</si>
  <si>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</si>
  <si>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</si>
  <si>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</si>
  <si>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</si>
  <si>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</si>
  <si>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</si>
  <si>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</si>
  <si>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</si>
  <si>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</si>
  <si>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</si>
  <si>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</si>
  <si>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</si>
  <si>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</si>
  <si>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</si>
  <si>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</si>
  <si>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</si>
  <si>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</si>
  <si>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</si>
  <si>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</si>
  <si>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</si>
  <si>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</si>
  <si>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</si>
  <si>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</si>
  <si>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</si>
  <si>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</si>
  <si>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</si>
  <si>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</si>
  <si>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</si>
  <si>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</si>
  <si>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</si>
  <si>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</si>
  <si>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</si>
  <si>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</si>
  <si>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</si>
  <si>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</si>
  <si>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</si>
  <si>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</si>
  <si>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</si>
  <si>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</si>
  <si>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</si>
  <si>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</si>
  <si>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</si>
  <si>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</si>
  <si>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</si>
  <si>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</si>
  <si>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</si>
  <si>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</si>
  <si>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</si>
  <si>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</si>
  <si>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</si>
  <si>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</si>
  <si>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</si>
  <si>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</si>
  <si>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</si>
  <si>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</si>
  <si>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</si>
  <si>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</si>
  <si>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</si>
  <si>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</si>
  <si>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</si>
  <si>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</si>
  <si>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</si>
  <si>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</si>
  <si>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</si>
  <si>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</si>
  <si>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</si>
  <si>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</si>
  <si>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</si>
  <si>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</si>
  <si>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</si>
  <si>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</si>
  <si>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</si>
  <si>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</si>
  <si>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</si>
  <si>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</si>
  <si>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</si>
  <si>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</si>
  <si>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</si>
  <si>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</si>
  <si>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</si>
  <si>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</si>
  <si>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</si>
  <si>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</si>
  <si>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</si>
  <si>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</si>
  <si>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</si>
  <si>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</si>
  <si>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</si>
  <si>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</si>
  <si>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</si>
  <si>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</si>
  <si>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</si>
  <si>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</si>
  <si>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</si>
  <si>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</si>
  <si>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</si>
  <si>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</si>
  <si>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</si>
  <si>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</si>
  <si>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</si>
  <si>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</si>
  <si>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</si>
  <si>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</si>
  <si>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</si>
  <si>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</si>
  <si>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</si>
  <si>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</si>
  <si>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</si>
  <si>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</si>
  <si>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</si>
  <si>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</si>
  <si>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</si>
  <si>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</si>
  <si>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</si>
  <si>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</si>
  <si>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</si>
  <si>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</si>
  <si>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</si>
  <si>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</si>
  <si>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</si>
  <si>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</si>
  <si>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</si>
  <si>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</si>
  <si>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</si>
  <si>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</si>
  <si>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</si>
  <si>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</si>
  <si>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</si>
  <si>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</si>
  <si>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</si>
  <si>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</si>
  <si>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</si>
  <si>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</si>
  <si>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</si>
  <si>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</si>
  <si>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</si>
  <si>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</si>
  <si>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</si>
  <si>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</si>
  <si>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</si>
  <si>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</si>
  <si>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</si>
  <si>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</si>
  <si>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</si>
  <si>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</si>
  <si>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</si>
  <si>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</si>
  <si>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</si>
  <si>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</si>
  <si>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</si>
  <si>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</si>
  <si>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</si>
  <si>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</si>
  <si>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</si>
  <si>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</si>
  <si>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</si>
  <si>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</si>
  <si>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</si>
  <si>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</si>
  <si>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</si>
  <si>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</si>
  <si>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</si>
  <si>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</si>
  <si>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</si>
  <si>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</si>
  <si>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</si>
  <si>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</si>
  <si>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</si>
  <si>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</si>
  <si>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</si>
  <si>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</si>
  <si>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</si>
  <si>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</si>
  <si>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</si>
  <si>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</si>
  <si>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</si>
  <si>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</si>
  <si>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</si>
  <si>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</si>
  <si>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</si>
  <si>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</si>
  <si>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</si>
  <si>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</si>
  <si>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</si>
  <si>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</si>
  <si>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</si>
  <si>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</si>
  <si>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</si>
  <si>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</si>
  <si>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</si>
  <si>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</si>
  <si>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</si>
  <si>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</si>
  <si>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</si>
  <si>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</si>
  <si>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</si>
  <si>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</si>
  <si>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</si>
  <si>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</si>
  <si>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</si>
  <si>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</si>
  <si>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</si>
  <si>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</si>
  <si>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</si>
  <si>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</si>
  <si>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</si>
  <si>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</si>
  <si>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</si>
  <si>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</si>
  <si>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</si>
  <si>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</si>
  <si>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</si>
  <si>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</si>
  <si>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</si>
  <si>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</si>
  <si>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</si>
  <si>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</si>
  <si>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</si>
  <si>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</si>
  <si>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</si>
  <si>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</si>
  <si>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</si>
  <si>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</si>
  <si>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</si>
  <si>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</si>
  <si>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</si>
  <si>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</si>
  <si>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</si>
  <si>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</si>
  <si>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</si>
  <si>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</si>
  <si>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</si>
  <si>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</si>
  <si>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</si>
  <si>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</si>
  <si>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</si>
  <si>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</si>
  <si>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</si>
  <si>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</si>
  <si>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</si>
  <si>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</si>
  <si>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</si>
  <si>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</si>
  <si>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</si>
  <si>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</si>
  <si>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</si>
  <si>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</si>
  <si>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</si>
  <si>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</si>
  <si>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</si>
  <si>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</si>
  <si>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</si>
  <si>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</si>
  <si>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</si>
  <si>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</si>
  <si>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</si>
  <si>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</si>
  <si>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</si>
  <si>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</si>
  <si>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</si>
  <si>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</si>
  <si>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</si>
  <si>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</si>
  <si>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</si>
  <si>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</si>
  <si>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</si>
  <si>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</si>
  <si>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</si>
  <si>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</si>
  <si>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</si>
  <si>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</si>
  <si>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</si>
  <si>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</si>
  <si>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</si>
  <si>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</si>
  <si>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</si>
  <si>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</si>
  <si>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</si>
  <si>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</si>
  <si>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</si>
  <si>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</si>
  <si>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</si>
  <si>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</si>
  <si>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</si>
  <si>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</si>
  <si>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</si>
  <si>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</si>
  <si>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</si>
  <si>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</si>
  <si>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</si>
  <si>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</si>
  <si>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</si>
  <si>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</si>
  <si>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</si>
  <si>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</si>
  <si>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</si>
  <si>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</si>
  <si>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</si>
  <si>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</si>
  <si>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</si>
  <si>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</si>
  <si>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</si>
  <si>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</si>
  <si>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</si>
  <si>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</si>
  <si>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</si>
  <si>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</si>
  <si>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</si>
  <si>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</si>
  <si>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</si>
  <si>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</si>
  <si>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</si>
  <si>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</si>
  <si>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</si>
  <si>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</si>
  <si>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</si>
  <si>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</si>
  <si>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</si>
  <si>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</si>
  <si>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</si>
  <si>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</si>
  <si>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</si>
  <si>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</si>
  <si>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</si>
  <si>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</si>
  <si>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</si>
  <si>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</si>
  <si>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</si>
  <si>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</si>
  <si>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</si>
  <si>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</si>
  <si>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</si>
  <si>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</si>
  <si>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</si>
  <si>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</si>
  <si>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</si>
  <si>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</si>
  <si>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</si>
  <si>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</si>
  <si>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</si>
  <si>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</si>
  <si>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</si>
  <si>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</si>
  <si>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</si>
  <si>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</si>
  <si>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</si>
  <si>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</si>
  <si>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</si>
  <si>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</si>
  <si>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</si>
  <si>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</si>
  <si>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</si>
  <si>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</si>
  <si>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</si>
  <si>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</si>
  <si>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</si>
  <si>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</si>
  <si>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</si>
  <si>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</si>
  <si>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</si>
  <si>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</si>
  <si>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</si>
  <si>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</si>
  <si>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</si>
  <si>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</si>
  <si>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</si>
  <si>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</si>
  <si>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</si>
  <si>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</si>
  <si>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</si>
  <si>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</si>
  <si>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</si>
  <si>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</si>
  <si>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</si>
  <si>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</si>
  <si>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</si>
  <si>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</si>
  <si>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</si>
  <si>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</si>
  <si>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</si>
  <si>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</si>
  <si>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</si>
  <si>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</si>
  <si>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</si>
  <si>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</si>
  <si>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</si>
  <si>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</si>
  <si>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</si>
  <si>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</si>
  <si>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</si>
  <si>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</si>
  <si>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</si>
  <si>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</si>
  <si>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</si>
  <si>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</si>
  <si>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</si>
  <si>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</si>
  <si>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</si>
  <si>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</si>
  <si>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</si>
  <si>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</si>
  <si>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</si>
  <si>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</si>
  <si>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</si>
  <si>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</si>
  <si>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</si>
  <si>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</si>
  <si>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</si>
  <si>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</si>
  <si>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</si>
  <si>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</si>
  <si>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</si>
  <si>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</si>
  <si>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</si>
  <si>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</si>
  <si>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</si>
  <si>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</si>
  <si>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</si>
  <si>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</si>
  <si>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</si>
  <si>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</si>
  <si>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</si>
  <si>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</si>
  <si>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</si>
  <si>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</si>
  <si>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</si>
  <si>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</si>
  <si>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</si>
  <si>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</si>
  <si>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</si>
  <si>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</si>
  <si>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</si>
  <si>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</si>
  <si>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</si>
  <si>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</si>
  <si>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</si>
  <si>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</si>
  <si>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</si>
  <si>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</si>
  <si>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</si>
  <si>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</si>
  <si>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</si>
  <si>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</si>
  <si>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</si>
  <si>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</si>
  <si>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</si>
  <si>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</si>
  <si>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</si>
  <si>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</si>
  <si>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</si>
  <si>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</si>
  <si>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</si>
  <si>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</si>
  <si>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</si>
  <si>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</si>
  <si>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</si>
  <si>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</si>
  <si>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</si>
  <si>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</si>
  <si>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</si>
  <si>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</si>
  <si>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</si>
  <si>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</si>
  <si>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</si>
  <si>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</si>
  <si>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</si>
  <si>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</si>
  <si>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</si>
  <si>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</si>
  <si>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</si>
  <si>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</si>
  <si>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</si>
  <si>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</si>
  <si>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</si>
  <si>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</si>
  <si>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</si>
  <si>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</si>
  <si>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</si>
  <si>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</si>
  <si>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</si>
  <si>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</si>
  <si>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</si>
  <si>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</si>
  <si>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</si>
  <si>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</si>
  <si>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</si>
  <si>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</si>
  <si>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</si>
  <si>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</si>
  <si>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</si>
  <si>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</si>
  <si>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</si>
  <si>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</si>
  <si>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</si>
  <si>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</si>
  <si>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</si>
  <si>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</si>
  <si>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</si>
  <si>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</si>
  <si>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</si>
  <si>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</si>
  <si>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</si>
  <si>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</si>
  <si>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</si>
  <si>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</si>
  <si>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</si>
  <si>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</si>
  <si>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</si>
  <si>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</si>
  <si>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</si>
  <si>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</si>
  <si>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</si>
  <si>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</si>
  <si>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</si>
  <si>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</si>
  <si>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</si>
  <si>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</si>
  <si>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</si>
  <si>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</si>
  <si>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</si>
  <si>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</si>
  <si>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</si>
  <si>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</si>
  <si>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</si>
  <si>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</si>
  <si>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</si>
  <si>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</si>
  <si>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</si>
  <si>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</si>
  <si>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</si>
  <si>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</si>
  <si>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</si>
  <si>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</si>
  <si>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</si>
  <si>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</si>
  <si>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</si>
  <si>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</si>
  <si>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</si>
  <si>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</si>
  <si>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</si>
  <si>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</si>
  <si>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</si>
  <si>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</si>
  <si>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</si>
  <si>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</si>
  <si>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</si>
  <si>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</si>
  <si>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</si>
  <si>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</si>
  <si>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</si>
  <si>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</si>
  <si>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</si>
  <si>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</si>
  <si>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</si>
  <si>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</si>
  <si>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</si>
  <si>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</si>
  <si>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</si>
  <si>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</si>
  <si>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</si>
  <si>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</si>
  <si>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</si>
  <si>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</si>
  <si>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</si>
  <si>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</si>
  <si>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</si>
  <si>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</si>
  <si>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</si>
  <si>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</si>
  <si>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</si>
  <si>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</si>
  <si>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</si>
  <si>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</si>
  <si>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</si>
  <si>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</si>
  <si>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</si>
  <si>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</si>
  <si>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</si>
  <si>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</si>
  <si>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</si>
  <si>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</si>
  <si>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</si>
  <si>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</si>
  <si>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</si>
  <si>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</si>
  <si>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</si>
  <si>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</si>
  <si>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</si>
  <si>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</si>
  <si>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</si>
  <si>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</si>
  <si>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</si>
  <si>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</si>
  <si>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</si>
  <si>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</si>
  <si>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</si>
  <si>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</si>
  <si>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</si>
  <si>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</si>
  <si>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</si>
  <si>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</si>
  <si>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</si>
  <si>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</si>
  <si>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</si>
  <si>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</si>
  <si>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</si>
  <si>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</si>
  <si>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</si>
  <si>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</si>
  <si>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</si>
  <si>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</si>
  <si>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</si>
  <si>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</si>
  <si>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</si>
  <si>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</si>
  <si>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</si>
  <si>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</si>
  <si>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</si>
  <si>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</si>
  <si>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</si>
  <si>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</si>
  <si>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</si>
  <si>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</si>
  <si>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</si>
  <si>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</si>
  <si>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</si>
  <si>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</si>
  <si>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</si>
  <si>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</si>
  <si>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</si>
  <si>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</si>
  <si>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</si>
  <si>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</si>
  <si>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</si>
  <si>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</si>
  <si>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</si>
  <si>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</si>
  <si>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</si>
  <si>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</si>
  <si>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</si>
  <si>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</si>
  <si>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</si>
  <si>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</si>
  <si>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</si>
  <si>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</si>
  <si>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</si>
  <si>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</si>
  <si>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</si>
  <si>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</si>
  <si>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</si>
  <si>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</si>
  <si>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</si>
  <si>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</si>
  <si>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</si>
  <si>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</si>
  <si>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</si>
  <si>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</si>
  <si>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</si>
  <si>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</si>
  <si>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</si>
  <si>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</si>
  <si>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</si>
  <si>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</si>
  <si>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</si>
  <si>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</si>
  <si>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</si>
  <si>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</si>
  <si>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</si>
  <si>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</si>
  <si>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</si>
  <si>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</si>
  <si>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</si>
  <si>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</si>
  <si>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</si>
  <si>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</si>
  <si>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</si>
  <si>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</si>
  <si>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</si>
  <si>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</si>
  <si>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</si>
  <si>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</si>
  <si>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</si>
  <si>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</si>
  <si>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</si>
  <si>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</si>
  <si>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</si>
  <si>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</si>
  <si>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</si>
  <si>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</si>
  <si>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</si>
  <si>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</si>
  <si>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</si>
  <si>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</si>
  <si>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</si>
  <si>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</si>
  <si>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</si>
  <si>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</si>
  <si>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</si>
  <si>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</si>
  <si>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</si>
  <si>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</si>
  <si>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</si>
  <si>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</si>
  <si>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</si>
  <si>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</si>
  <si>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</si>
  <si>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</si>
  <si>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</si>
  <si>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</si>
  <si>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</si>
  <si>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</si>
  <si>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</si>
  <si>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</si>
  <si>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</si>
  <si>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</si>
  <si>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</si>
  <si>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</si>
  <si>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</si>
  <si>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</si>
  <si>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</si>
  <si>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</si>
  <si>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</si>
  <si>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</si>
  <si>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</si>
  <si>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</si>
  <si>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</si>
  <si>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</si>
  <si>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</si>
  <si>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</si>
  <si>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</si>
  <si>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</si>
  <si>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</si>
  <si>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</si>
  <si>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</si>
  <si>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</si>
  <si>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</si>
  <si>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</si>
  <si>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</si>
  <si>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</si>
  <si>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</si>
  <si>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</si>
  <si>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</si>
  <si>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</si>
  <si>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</si>
  <si>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</si>
  <si>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</si>
  <si>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</si>
  <si>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</si>
  <si>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</si>
  <si>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</si>
  <si>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</si>
  <si>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</si>
  <si>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</si>
  <si>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</si>
  <si>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</si>
  <si>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</si>
  <si>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</si>
  <si>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</si>
  <si>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</si>
  <si>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</si>
  <si>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</si>
  <si>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</si>
  <si>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</si>
  <si>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</si>
  <si>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</si>
  <si>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</si>
  <si>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</si>
  <si>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</si>
  <si>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</si>
  <si>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</si>
  <si>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</si>
  <si>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</si>
  <si>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</si>
  <si>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</si>
  <si>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</si>
  <si>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</si>
  <si>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</si>
  <si>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</si>
  <si>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</si>
  <si>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</si>
  <si>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</si>
  <si>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</si>
  <si>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</si>
  <si>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</si>
  <si>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</si>
  <si>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</si>
  <si>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</si>
  <si>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</si>
  <si>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</si>
  <si>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</si>
  <si>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</si>
  <si>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</si>
  <si>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</si>
  <si>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</si>
  <si>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</si>
  <si>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</si>
  <si>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</si>
  <si>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</si>
  <si>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</si>
  <si>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</si>
  <si>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</si>
  <si>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</si>
  <si>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</si>
  <si>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</si>
  <si>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</si>
  <si>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</si>
  <si>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</si>
  <si>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</si>
  <si>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</si>
  <si>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</si>
  <si>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</si>
  <si>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</si>
  <si>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</si>
  <si>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</si>
  <si>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</si>
  <si>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</si>
  <si>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</si>
  <si>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</si>
  <si>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</si>
  <si>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</si>
  <si>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</si>
  <si>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</si>
  <si>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</si>
  <si>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</si>
  <si>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</si>
  <si>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</si>
  <si>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</si>
  <si>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</si>
  <si>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</si>
  <si>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</si>
  <si>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</si>
  <si>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</si>
  <si>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</si>
  <si>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</si>
  <si>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</si>
  <si>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</si>
  <si>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</si>
  <si>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</si>
  <si>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</si>
  <si>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</si>
  <si>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</si>
  <si>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</si>
  <si>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</si>
  <si>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</si>
  <si>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</si>
  <si>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</si>
  <si>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</si>
  <si>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</si>
  <si>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</si>
  <si>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</si>
  <si>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</si>
  <si>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</si>
  <si>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</si>
  <si>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</si>
  <si>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</si>
  <si>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</si>
  <si>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</si>
  <si>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</si>
  <si>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</si>
  <si>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</si>
  <si>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</si>
  <si>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</si>
  <si>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</si>
  <si>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</si>
  <si>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</si>
  <si>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</si>
  <si>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</si>
  <si>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</si>
  <si>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</si>
  <si>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</si>
  <si>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</si>
  <si>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</si>
  <si>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</si>
  <si>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</si>
  <si>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</si>
  <si>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</si>
  <si>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</si>
  <si>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</si>
  <si>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</si>
  <si>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</si>
  <si>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</si>
  <si>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</si>
  <si>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</si>
  <si>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</si>
  <si>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</si>
  <si>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</si>
  <si>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</si>
  <si>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</si>
  <si>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</si>
  <si>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</si>
  <si>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</si>
  <si>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</si>
  <si>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</si>
  <si>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</si>
  <si>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</si>
  <si>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</si>
  <si>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</si>
  <si>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</si>
  <si>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</si>
  <si>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</si>
  <si>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</si>
  <si>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</si>
  <si>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</si>
  <si>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</si>
  <si>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</si>
  <si>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</si>
  <si>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</si>
  <si>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</si>
  <si>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</si>
  <si>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</si>
  <si>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</si>
  <si>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</si>
  <si>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</si>
  <si>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</si>
  <si>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</si>
  <si>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</si>
  <si>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</si>
  <si>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</si>
  <si>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</si>
  <si>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</si>
  <si>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</si>
  <si>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</si>
  <si>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</si>
  <si>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</si>
  <si>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</si>
  <si>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</si>
  <si>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</si>
  <si>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</si>
  <si>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</si>
  <si>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</si>
  <si>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</si>
  <si>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</si>
  <si>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</si>
  <si>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</si>
  <si>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</si>
  <si>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</si>
  <si>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</si>
  <si>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</si>
  <si>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</si>
  <si>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</si>
  <si>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</si>
  <si>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</si>
  <si>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</si>
  <si>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</si>
  <si>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</si>
  <si>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</si>
  <si>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</si>
  <si>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</si>
  <si>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</si>
  <si>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</si>
  <si>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</si>
  <si>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</si>
  <si>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</si>
  <si>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</si>
  <si>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</si>
  <si>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</si>
  <si>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</si>
  <si>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</si>
  <si>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</si>
  <si>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</si>
  <si>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</si>
  <si>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</si>
  <si>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</si>
  <si>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</si>
  <si>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</si>
  <si>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</si>
  <si>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</si>
  <si>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</si>
  <si>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</si>
  <si>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</si>
  <si>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</si>
  <si>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</si>
  <si>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</si>
  <si>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</si>
  <si>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</si>
  <si>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</si>
  <si>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</si>
  <si>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</si>
  <si>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</si>
  <si>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</si>
  <si>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</si>
  <si>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</si>
  <si>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</si>
  <si>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</si>
  <si>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</si>
  <si>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</si>
  <si>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</si>
  <si>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</si>
  <si>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</si>
  <si>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</si>
  <si>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</si>
  <si>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</si>
  <si>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</si>
  <si>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</si>
  <si>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</si>
  <si>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</si>
  <si>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</si>
  <si>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</si>
  <si>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</si>
  <si>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</si>
  <si>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</si>
  <si>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</si>
  <si>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</si>
  <si>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</si>
  <si>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</si>
  <si>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</si>
  <si>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</si>
  <si>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</si>
  <si>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</si>
  <si>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</si>
  <si>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</si>
  <si>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</si>
  <si>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</si>
  <si>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</si>
  <si>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</si>
  <si>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</si>
  <si>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</si>
  <si>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</si>
  <si>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</si>
  <si>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</si>
  <si>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</si>
  <si>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</si>
  <si>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</si>
  <si>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</si>
  <si>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</si>
  <si>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</si>
  <si>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</si>
  <si>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</si>
  <si>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</si>
  <si>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</si>
  <si>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</si>
  <si>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</si>
  <si>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</si>
  <si>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</si>
  <si>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</si>
  <si>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</si>
  <si>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</si>
  <si>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</si>
  <si>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</si>
  <si>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</si>
  <si>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</si>
  <si>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</si>
  <si>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</si>
  <si>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</si>
  <si>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</si>
  <si>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</si>
  <si>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</si>
  <si>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</si>
  <si>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</si>
  <si>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</si>
  <si>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</si>
  <si>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</si>
  <si>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</si>
  <si>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</si>
  <si>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</si>
  <si>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</si>
  <si>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</si>
  <si>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</si>
  <si>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</si>
  <si>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</si>
  <si>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</si>
  <si>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</si>
  <si>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</si>
  <si>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</si>
  <si>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</si>
  <si>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</si>
  <si>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</si>
  <si>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</si>
  <si>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</si>
  <si>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</si>
  <si>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</si>
  <si>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</si>
  <si>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</si>
  <si>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</si>
  <si>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</si>
  <si>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</si>
  <si>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</si>
  <si>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</si>
  <si>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</si>
  <si>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</si>
  <si>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</si>
  <si>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</si>
  <si>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</si>
  <si>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</si>
  <si>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</si>
  <si>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</si>
  <si>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</si>
  <si>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</si>
  <si>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</si>
  <si>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</si>
  <si>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</si>
  <si>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</si>
  <si>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</si>
  <si>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</si>
  <si>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</si>
  <si>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</si>
  <si>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</si>
  <si>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</si>
  <si>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</si>
  <si>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</si>
  <si>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</si>
  <si>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</si>
  <si>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</si>
  <si>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</si>
  <si>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</si>
  <si>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</si>
  <si>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</si>
  <si>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</si>
  <si>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</si>
  <si>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</si>
  <si>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</si>
  <si>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</si>
  <si>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</si>
  <si>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</si>
  <si>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</si>
  <si>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</si>
  <si>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</si>
  <si>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</si>
  <si>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</si>
  <si>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</si>
  <si>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</si>
  <si>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</si>
  <si>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</si>
  <si>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</si>
  <si>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</si>
  <si>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</si>
  <si>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</si>
  <si>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</si>
  <si>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</si>
  <si>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</si>
  <si>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</si>
  <si>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</si>
  <si>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</si>
  <si>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</si>
  <si>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</si>
  <si>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</si>
  <si>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</si>
  <si>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</si>
  <si>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</si>
  <si>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</si>
  <si>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</si>
  <si>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</si>
  <si>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</si>
  <si>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</si>
  <si>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</si>
  <si>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</si>
  <si>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</si>
  <si>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</si>
  <si>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</si>
  <si>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</si>
  <si>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</si>
  <si>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</si>
  <si>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</si>
  <si>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</si>
  <si>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</si>
  <si>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</si>
  <si>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</si>
  <si>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</si>
  <si>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</si>
  <si>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</si>
  <si>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</si>
  <si>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</si>
  <si>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</si>
  <si>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</si>
  <si>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</si>
  <si>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</si>
  <si>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</si>
  <si>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</si>
  <si>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</si>
  <si>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</si>
  <si>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</si>
  <si>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</si>
  <si>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</si>
  <si>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</si>
  <si>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</si>
  <si>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</si>
  <si>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</si>
  <si>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</si>
  <si>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</si>
  <si>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</si>
  <si>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</si>
  <si>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</si>
  <si>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</si>
  <si>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</si>
  <si>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</si>
  <si>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</si>
  <si>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</si>
  <si>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</si>
  <si>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</si>
  <si>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</si>
  <si>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</si>
  <si>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</si>
  <si>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</si>
  <si>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</si>
  <si>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</si>
  <si>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</si>
  <si>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</si>
  <si>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</si>
  <si>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</si>
  <si>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</si>
  <si>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</si>
  <si>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</si>
  <si>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</si>
  <si>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</si>
  <si>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</si>
  <si>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</si>
  <si>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</si>
  <si>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</si>
  <si>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</si>
  <si>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</si>
  <si>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</si>
  <si>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</si>
  <si>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</si>
  <si>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</si>
  <si>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</si>
  <si>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</si>
  <si>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</si>
  <si>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</si>
  <si>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</si>
  <si>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</si>
  <si>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</si>
  <si>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</si>
  <si>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</si>
  <si>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</si>
  <si>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</si>
  <si>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</si>
  <si>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</si>
  <si>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</si>
  <si>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</si>
  <si>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</si>
  <si>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</si>
  <si>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</si>
  <si>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</si>
  <si>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</si>
  <si>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</si>
  <si>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</si>
  <si>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</si>
  <si>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</si>
  <si>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</si>
  <si>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</si>
  <si>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</si>
  <si>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</si>
  <si>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</si>
  <si>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</si>
  <si>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</si>
  <si>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</si>
  <si>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</si>
  <si>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</si>
  <si>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</si>
  <si>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</si>
  <si>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</si>
  <si>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</si>
  <si>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</si>
  <si>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</si>
  <si>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</si>
  <si>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</si>
  <si>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</si>
  <si>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</si>
  <si>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</si>
  <si>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</si>
  <si>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</si>
  <si>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</si>
  <si>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</si>
  <si>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</si>
  <si>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</si>
  <si>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</si>
  <si>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</si>
  <si>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</si>
  <si>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</si>
  <si>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</si>
  <si>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</si>
  <si>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</si>
  <si>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</si>
  <si>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</si>
  <si>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</si>
  <si>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</si>
  <si>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</si>
  <si>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</si>
  <si>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</si>
  <si>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</si>
  <si>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</si>
  <si>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</si>
  <si>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</si>
  <si>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</si>
  <si>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</si>
  <si>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</si>
  <si>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</si>
  <si>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</si>
  <si>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</si>
  <si>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</si>
  <si>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</si>
  <si>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</si>
  <si>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</si>
  <si>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</si>
  <si>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</si>
  <si>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</si>
  <si>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</si>
  <si>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</si>
  <si>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</si>
  <si>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</si>
  <si>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</si>
  <si>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</si>
  <si>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</si>
  <si>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</si>
  <si>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</si>
  <si>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</si>
  <si>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</si>
  <si>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</si>
  <si>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</si>
  <si>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</si>
  <si>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</si>
  <si>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</si>
  <si>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</si>
  <si>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</si>
  <si>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</si>
  <si>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</si>
  <si>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</si>
  <si>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</si>
  <si>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</si>
  <si>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</si>
  <si>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</si>
  <si>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</si>
  <si>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</si>
  <si>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</si>
  <si>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</si>
  <si>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</si>
  <si>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</si>
  <si>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</si>
  <si>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</si>
  <si>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</si>
  <si>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</si>
  <si>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</si>
  <si>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</si>
  <si>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</si>
  <si>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</si>
  <si>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</si>
  <si>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</si>
  <si>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</si>
  <si>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</si>
  <si>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</si>
  <si>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</si>
  <si>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</si>
  <si>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</si>
  <si>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</si>
  <si>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</si>
  <si>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</si>
  <si>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</si>
  <si>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</si>
  <si>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</si>
  <si>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</si>
  <si>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</si>
  <si>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</si>
  <si>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</si>
  <si>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</si>
  <si>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</si>
  <si>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</si>
  <si>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</si>
  <si>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</si>
  <si>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</si>
  <si>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</si>
  <si>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</si>
  <si>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</si>
  <si>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</si>
  <si>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</si>
  <si>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</si>
  <si>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</si>
  <si>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</si>
  <si>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</si>
  <si>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</si>
  <si>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</si>
  <si>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</si>
  <si>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</si>
  <si>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</si>
  <si>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</si>
  <si>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</si>
  <si>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</si>
  <si>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</si>
  <si>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</si>
  <si>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</si>
  <si>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</si>
  <si>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</si>
  <si>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</si>
  <si>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</si>
  <si>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</si>
  <si>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</si>
  <si>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</si>
  <si>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</si>
  <si>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</si>
  <si>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</si>
  <si>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</si>
  <si>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</si>
  <si>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</si>
  <si>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</si>
  <si>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</si>
  <si>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</si>
  <si>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</si>
  <si>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</si>
  <si>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</si>
  <si>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</si>
  <si>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</si>
  <si>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</si>
  <si>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</si>
  <si>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</si>
  <si>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</si>
  <si>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</si>
  <si>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</si>
  <si>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</si>
  <si>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</si>
  <si>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</si>
  <si>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</si>
  <si>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</si>
  <si>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</si>
  <si>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</si>
  <si>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</si>
  <si>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</si>
  <si>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</si>
  <si>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</si>
  <si>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</si>
  <si>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</si>
  <si>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</si>
  <si>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</si>
  <si>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</si>
  <si>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</si>
  <si>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</si>
  <si>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</si>
  <si>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</si>
  <si>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</si>
  <si>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</si>
  <si>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</si>
  <si>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</si>
  <si>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</si>
  <si>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</si>
  <si>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</si>
  <si>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</si>
  <si>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</si>
  <si>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</si>
  <si>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</si>
  <si>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</si>
  <si>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</si>
  <si>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</si>
  <si>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</si>
  <si>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</si>
  <si>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</si>
  <si>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</si>
  <si>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</si>
  <si>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</si>
  <si>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</si>
  <si>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</si>
  <si>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</si>
  <si>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</si>
  <si>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</si>
  <si>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</si>
  <si>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</si>
  <si>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</si>
  <si>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</si>
  <si>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</si>
  <si>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</si>
  <si>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</si>
  <si>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</si>
  <si>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</si>
  <si>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</si>
  <si>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</si>
  <si>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</si>
  <si>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</si>
  <si>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</si>
  <si>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</si>
  <si>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</si>
  <si>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</si>
  <si>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</si>
  <si>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</si>
  <si>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</si>
  <si>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</si>
  <si>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</si>
  <si>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</si>
  <si>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</si>
  <si>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</si>
  <si>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</si>
  <si>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</si>
  <si>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</si>
  <si>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</si>
  <si>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</si>
  <si>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</si>
  <si>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</si>
  <si>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</si>
  <si>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</si>
  <si>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</si>
  <si>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</si>
  <si>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</si>
  <si>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</si>
  <si>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</si>
  <si>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</si>
  <si>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</si>
  <si>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</si>
  <si>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</si>
  <si>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</si>
  <si>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</si>
  <si>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</si>
  <si>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</si>
  <si>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</si>
  <si>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</si>
  <si>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</si>
  <si>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</si>
  <si>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</si>
  <si>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</si>
  <si>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</si>
  <si>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</si>
  <si>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</si>
  <si>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</si>
  <si>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</si>
  <si>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</si>
  <si>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</si>
  <si>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</si>
  <si>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</si>
  <si>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</si>
  <si>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</si>
  <si>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</si>
  <si>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</si>
  <si>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</si>
  <si>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</si>
  <si>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</si>
  <si>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</si>
  <si>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</si>
  <si>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</si>
  <si>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</si>
  <si>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</si>
  <si>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</si>
  <si>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</si>
  <si>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</si>
  <si>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</si>
  <si>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</si>
  <si>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</si>
  <si>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</si>
  <si>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</si>
  <si>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</si>
  <si>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</si>
  <si>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</si>
  <si>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</si>
  <si>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</si>
  <si>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</si>
  <si>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</si>
  <si>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</si>
  <si>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</si>
  <si>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</si>
  <si>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</si>
  <si>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</si>
  <si>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</si>
  <si>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</si>
  <si>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</si>
  <si>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</si>
  <si>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</si>
  <si>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</si>
  <si>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</si>
  <si>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</si>
  <si>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</si>
  <si>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</si>
  <si>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</si>
  <si>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</si>
  <si>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</si>
  <si>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</si>
  <si>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</si>
  <si>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</si>
  <si>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</si>
  <si>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</si>
  <si>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</si>
  <si>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</si>
  <si>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</si>
  <si>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</si>
  <si>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</si>
  <si>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</si>
  <si>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</si>
  <si>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</si>
  <si>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</si>
  <si>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</si>
  <si>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</si>
  <si>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</si>
  <si>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</si>
  <si>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</si>
  <si>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</si>
  <si>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</si>
  <si>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</si>
  <si>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</si>
  <si>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</si>
  <si>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</si>
  <si>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</si>
  <si>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</si>
  <si>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</si>
  <si>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</si>
  <si>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</si>
  <si>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</si>
  <si>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</si>
  <si>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</si>
  <si>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</si>
  <si>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</si>
  <si>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</si>
  <si>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</si>
  <si>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</si>
  <si>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</si>
  <si>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</si>
  <si>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</si>
  <si>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</si>
  <si>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</si>
  <si>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</si>
  <si>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</si>
  <si>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</si>
  <si>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</si>
  <si>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</si>
  <si>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</si>
  <si>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</si>
  <si>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</si>
  <si>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</si>
  <si>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</si>
  <si>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</si>
  <si>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</si>
  <si>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</si>
  <si>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</si>
  <si>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</si>
  <si>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</si>
  <si>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</si>
  <si>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</si>
  <si>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</si>
  <si>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</si>
  <si>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</si>
  <si>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</si>
  <si>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</si>
  <si>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</si>
  <si>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</si>
  <si>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</si>
  <si>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</si>
  <si>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</si>
  <si>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</si>
  <si>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</si>
  <si>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</si>
  <si>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</si>
  <si>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</si>
  <si>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</si>
  <si>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</si>
  <si>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</si>
  <si>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</si>
  <si>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</si>
  <si>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</si>
  <si>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</si>
  <si>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</si>
  <si>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</si>
  <si>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</si>
  <si>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</si>
  <si>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</si>
  <si>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</si>
  <si>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</si>
  <si>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</si>
  <si>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</si>
  <si>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</si>
  <si>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</si>
  <si>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</si>
  <si>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</si>
  <si>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</si>
  <si>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</si>
  <si>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</si>
  <si>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</si>
  <si>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</si>
  <si>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</si>
  <si>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</si>
  <si>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</si>
  <si>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</si>
  <si>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</si>
  <si>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</si>
  <si>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</si>
  <si>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</si>
  <si>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</si>
  <si>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</si>
  <si>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</si>
  <si>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</si>
  <si>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</si>
  <si>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</si>
  <si>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</si>
  <si>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</si>
  <si>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</si>
  <si>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</si>
  <si>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</si>
  <si>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</si>
  <si>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</si>
  <si>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</si>
  <si>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</si>
  <si>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</si>
  <si>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</si>
  <si>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</si>
  <si>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</si>
  <si>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</si>
  <si>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</si>
  <si>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</si>
  <si>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</si>
  <si>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</si>
  <si>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</si>
  <si>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</si>
  <si>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</si>
  <si>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</si>
  <si>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</si>
  <si>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</si>
  <si>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</si>
  <si>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</si>
  <si>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</si>
  <si>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</si>
  <si>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</si>
  <si>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</si>
  <si>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</si>
  <si>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</si>
  <si>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</si>
  <si>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</si>
  <si>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</si>
  <si>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</si>
  <si>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</si>
  <si>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</si>
  <si>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</si>
  <si>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</si>
  <si>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</si>
  <si>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</si>
  <si>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</si>
  <si>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</si>
  <si>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</si>
  <si>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</si>
  <si>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</si>
  <si>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</si>
  <si>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</si>
  <si>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</si>
  <si>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</si>
  <si>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</si>
  <si>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</si>
  <si>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</si>
  <si>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</si>
  <si>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</si>
  <si>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</si>
  <si>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</si>
  <si>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</si>
  <si>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</si>
  <si>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</si>
  <si>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</si>
  <si>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</si>
  <si>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</si>
  <si>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</si>
  <si>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</si>
  <si>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</si>
  <si>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</si>
  <si>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</si>
  <si>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</si>
  <si>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</si>
  <si>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</si>
  <si>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</si>
  <si>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</si>
  <si>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</si>
  <si>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</si>
  <si>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</si>
  <si>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</si>
  <si>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</si>
  <si>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</si>
  <si>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</si>
  <si>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</si>
  <si>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</si>
  <si>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</si>
  <si>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</si>
  <si>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</si>
  <si>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</si>
  <si>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</si>
  <si>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</si>
  <si>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</si>
  <si>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</si>
  <si>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</si>
  <si>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</si>
  <si>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</si>
  <si>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</si>
  <si>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</si>
  <si>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</si>
  <si>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</si>
  <si>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</si>
  <si>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</si>
  <si>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</si>
  <si>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</si>
  <si>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</si>
  <si>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</si>
  <si>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</si>
  <si>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</si>
  <si>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</si>
  <si>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</si>
  <si>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</si>
  <si>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</si>
  <si>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</si>
  <si>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</si>
  <si>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</si>
  <si>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</si>
  <si>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</si>
  <si>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</si>
  <si>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</si>
  <si>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</si>
  <si>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</si>
  <si>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</si>
  <si>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</si>
  <si>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</si>
  <si>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</si>
  <si>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</si>
  <si>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</si>
  <si>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</si>
  <si>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</si>
  <si>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</si>
  <si>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</si>
  <si>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</si>
  <si>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</si>
  <si>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</si>
  <si>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</si>
  <si>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</si>
  <si>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</si>
  <si>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</si>
  <si>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</si>
  <si>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</si>
  <si>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</si>
  <si>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</si>
  <si>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</si>
  <si>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</si>
  <si>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</si>
  <si>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</si>
  <si>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</si>
  <si>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</si>
  <si>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</si>
  <si>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</si>
  <si>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</si>
  <si>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</si>
  <si>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</si>
  <si>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</si>
  <si>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</si>
  <si>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</si>
  <si>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</si>
  <si>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</si>
  <si>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</si>
  <si>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</si>
  <si>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</si>
  <si>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</si>
  <si>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</si>
  <si>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</si>
  <si>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</si>
  <si>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</si>
  <si>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</si>
  <si>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</si>
  <si>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</si>
  <si>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</si>
  <si>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</si>
  <si>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</si>
  <si>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</si>
  <si>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</si>
  <si>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</si>
  <si>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</si>
  <si>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</si>
  <si>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</si>
  <si>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</si>
  <si>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</si>
  <si>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</si>
  <si>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</si>
  <si>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</si>
  <si>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</si>
  <si>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</si>
  <si>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</si>
  <si>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</si>
  <si>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</si>
  <si>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</si>
  <si>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</si>
  <si>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</si>
  <si>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</si>
  <si>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</si>
  <si>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</si>
  <si>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</si>
  <si>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</si>
  <si>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</si>
  <si>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</si>
  <si>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</si>
  <si>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</si>
  <si>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</si>
  <si>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</si>
  <si>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</si>
  <si>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</si>
  <si>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</si>
  <si>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</si>
  <si>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</si>
  <si>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</si>
  <si>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</si>
  <si>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</si>
  <si>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</si>
  <si>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</si>
  <si>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</si>
  <si>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</si>
  <si>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</si>
  <si>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</si>
  <si>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</si>
  <si>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</si>
  <si>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</si>
  <si>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</si>
  <si>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</si>
  <si>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</si>
  <si>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</si>
  <si>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</si>
  <si>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</si>
  <si>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</si>
  <si>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</si>
  <si>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</si>
  <si>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</si>
  <si>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</si>
  <si>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</si>
  <si>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</si>
  <si>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</si>
  <si>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</si>
  <si>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</si>
  <si>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</si>
  <si>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</si>
  <si>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</si>
  <si>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</si>
  <si>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</si>
  <si>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</si>
  <si>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</si>
  <si>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</si>
  <si>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</si>
  <si>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</si>
  <si>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</si>
  <si>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</si>
  <si>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</si>
  <si>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</si>
  <si>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</si>
  <si>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</si>
  <si>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</si>
  <si>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</si>
  <si>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</si>
  <si>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</si>
  <si>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</si>
  <si>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</si>
  <si>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</si>
  <si>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</si>
  <si>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</si>
  <si>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</si>
  <si>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</si>
  <si>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</si>
  <si>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</si>
  <si>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</si>
  <si>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</si>
  <si>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</si>
  <si>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</si>
  <si>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</si>
  <si>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</si>
  <si>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</si>
  <si>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</si>
  <si>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</si>
  <si>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</si>
  <si>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</si>
  <si>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</si>
  <si>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</si>
  <si>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</si>
  <si>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</si>
  <si>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</si>
  <si>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</si>
  <si>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</si>
  <si>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</si>
  <si>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</si>
  <si>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</si>
  <si>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</si>
  <si>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</si>
  <si>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</si>
  <si>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</si>
  <si>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</si>
  <si>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</si>
  <si>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</si>
  <si>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</si>
  <si>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</si>
  <si>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</si>
  <si>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</si>
  <si>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</si>
  <si>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</si>
  <si>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</si>
  <si>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</si>
  <si>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</si>
  <si>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</si>
  <si>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</si>
  <si>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</si>
  <si>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</si>
  <si>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</si>
  <si>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</si>
  <si>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</si>
  <si>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</si>
  <si>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</si>
  <si>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</si>
  <si>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</si>
  <si>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</si>
  <si>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</si>
  <si>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</si>
  <si>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</si>
  <si>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</si>
  <si>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</si>
  <si>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</si>
  <si>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</si>
  <si>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</si>
  <si>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</si>
  <si>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</si>
  <si>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</si>
  <si>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</si>
  <si>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</si>
  <si>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</si>
  <si>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</si>
  <si>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</si>
  <si>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</si>
  <si>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</si>
  <si>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</si>
  <si>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</si>
  <si>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</si>
  <si>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</si>
  <si>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</si>
  <si>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</si>
  <si>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</si>
  <si>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</si>
  <si>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</si>
  <si>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</si>
  <si>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</si>
  <si>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</si>
  <si>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</si>
  <si>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</si>
  <si>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</si>
  <si>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</si>
  <si>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</si>
  <si>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</si>
  <si>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</si>
  <si>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</si>
  <si>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</si>
  <si>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</si>
  <si>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</si>
  <si>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</si>
  <si>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</si>
  <si>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</si>
  <si>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</si>
  <si>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</si>
  <si>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</si>
  <si>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</si>
  <si>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</si>
  <si>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</si>
  <si>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</si>
  <si>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</si>
  <si>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</si>
  <si>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</si>
  <si>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</si>
  <si>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</si>
  <si>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</si>
  <si>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</si>
  <si>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</si>
  <si>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</si>
  <si>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</si>
  <si>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</si>
  <si>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</si>
  <si>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</si>
  <si>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</si>
  <si>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</si>
  <si>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</si>
  <si>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</si>
  <si>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</si>
  <si>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</si>
  <si>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</si>
  <si>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</si>
  <si>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</si>
  <si>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</si>
  <si>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</si>
  <si>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</si>
  <si>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</si>
  <si>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</si>
  <si>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</si>
  <si>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</si>
  <si>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</si>
  <si>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</si>
  <si>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</si>
  <si>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</si>
  <si>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</si>
  <si>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</si>
  <si>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</si>
  <si>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</si>
  <si>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</si>
  <si>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</si>
  <si>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</si>
  <si>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</si>
  <si>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</si>
  <si>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</si>
  <si>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</si>
  <si>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</si>
  <si>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</si>
  <si>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</si>
  <si>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</si>
  <si>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</si>
  <si>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</si>
  <si>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</si>
  <si>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</si>
  <si>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</si>
  <si>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</si>
  <si>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</si>
  <si>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</si>
  <si>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</si>
  <si>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</si>
  <si>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</si>
  <si>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</si>
  <si>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</si>
  <si>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</si>
  <si>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</si>
  <si>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</si>
  <si>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</si>
  <si>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</si>
  <si>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</si>
  <si>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</si>
  <si>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</si>
  <si>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</si>
  <si>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</si>
  <si>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</si>
  <si>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</si>
  <si>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</si>
  <si>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</si>
  <si>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</si>
  <si>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</si>
  <si>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</si>
  <si>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</si>
  <si>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</si>
  <si>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</si>
  <si>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</si>
  <si>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</si>
  <si>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</si>
  <si>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</si>
  <si>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</si>
  <si>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</si>
  <si>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</si>
  <si>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</si>
  <si>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</si>
  <si>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</si>
  <si>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</si>
  <si>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</si>
  <si>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</si>
  <si>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</si>
  <si>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</si>
  <si>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</si>
  <si>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</si>
  <si>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</si>
  <si>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</si>
  <si>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</si>
  <si>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</si>
  <si>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</si>
  <si>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</si>
  <si>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</si>
  <si>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</si>
  <si>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</si>
  <si>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</si>
  <si>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</si>
  <si>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</si>
  <si>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</si>
  <si>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</si>
  <si>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</si>
  <si>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</si>
  <si>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</si>
  <si>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</si>
  <si>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</si>
  <si>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</si>
  <si>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</si>
  <si>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</si>
  <si>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</si>
  <si>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</si>
  <si>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</si>
  <si>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</si>
  <si>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</si>
  <si>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</si>
  <si>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</si>
  <si>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</si>
  <si>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</si>
  <si>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</si>
  <si>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</si>
  <si>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</si>
  <si>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</si>
  <si>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</si>
  <si>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</si>
  <si>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</si>
  <si>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</si>
  <si>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</si>
  <si>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</si>
  <si>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</si>
  <si>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</si>
  <si>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</si>
  <si>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</si>
  <si>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</si>
  <si>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</si>
  <si>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</si>
  <si>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</si>
  <si>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</si>
  <si>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</si>
  <si>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</si>
  <si>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</si>
  <si>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</si>
  <si>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</si>
  <si>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</si>
  <si>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</si>
  <si>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</si>
  <si>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</si>
  <si>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</si>
  <si>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</si>
  <si>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</si>
  <si>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</si>
  <si>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</si>
  <si>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</si>
  <si>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</si>
  <si>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</si>
  <si>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</si>
  <si>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</si>
  <si>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</si>
  <si>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</si>
  <si>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</si>
  <si>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</si>
  <si>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</si>
  <si>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</si>
  <si>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</si>
  <si>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</si>
  <si>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</si>
  <si>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</si>
  <si>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</si>
  <si>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</si>
  <si>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</si>
  <si>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</si>
  <si>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</si>
  <si>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</si>
  <si>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</si>
  <si>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</si>
  <si>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</si>
  <si>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</si>
  <si>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</si>
  <si>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</si>
  <si>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</si>
  <si>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</si>
  <si>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</si>
  <si>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</si>
  <si>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</si>
  <si>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</si>
  <si>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</si>
  <si>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</si>
  <si>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</si>
  <si>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</si>
  <si>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</si>
  <si>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</si>
  <si>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</si>
  <si>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</si>
  <si>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</si>
  <si>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</si>
  <si>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</si>
  <si>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</si>
  <si>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</si>
  <si>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</si>
  <si>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</si>
  <si>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</si>
  <si>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</si>
  <si>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</si>
  <si>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</si>
  <si>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</si>
  <si>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</si>
  <si>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</si>
  <si>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</si>
  <si>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</si>
  <si>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</si>
  <si>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</si>
  <si>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</si>
  <si>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</si>
  <si>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</si>
  <si>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</si>
  <si>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</si>
  <si>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</si>
  <si>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</si>
  <si>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</si>
  <si>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</si>
  <si>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</si>
  <si>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</si>
  <si>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</si>
  <si>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</si>
  <si>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</si>
  <si>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</si>
  <si>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</si>
  <si>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</si>
  <si>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</si>
  <si>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</si>
  <si>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</si>
  <si>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</si>
  <si>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</si>
  <si>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</si>
  <si>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</si>
  <si>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</si>
  <si>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</si>
  <si>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</si>
  <si>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</si>
  <si>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</si>
  <si>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</si>
  <si>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</si>
  <si>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</si>
  <si>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</si>
  <si>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</si>
  <si>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</si>
  <si>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</si>
  <si>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</si>
  <si>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</si>
  <si>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</si>
  <si>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</si>
  <si>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</si>
  <si>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</si>
  <si>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</si>
  <si>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</si>
  <si>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</si>
  <si>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</si>
  <si>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</si>
  <si>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</si>
  <si>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</si>
  <si>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</si>
  <si>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</si>
  <si>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</si>
  <si>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</si>
  <si>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</si>
  <si>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</si>
  <si>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</si>
  <si>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</si>
  <si>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</si>
  <si>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</si>
  <si>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</si>
  <si>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</si>
  <si>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</si>
  <si>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</si>
  <si>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</si>
  <si>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</si>
  <si>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</si>
  <si>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</si>
  <si>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</si>
  <si>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</si>
  <si>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</si>
  <si>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</si>
  <si>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</si>
  <si>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</si>
  <si>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</si>
  <si>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</si>
  <si>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</si>
  <si>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</si>
  <si>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</si>
  <si>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</si>
  <si>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</si>
  <si>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</si>
  <si>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</si>
  <si>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</si>
  <si>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</si>
  <si>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</si>
  <si>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</si>
  <si>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</si>
  <si>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</si>
  <si>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</si>
  <si>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</si>
  <si>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</si>
  <si>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</si>
  <si>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</si>
  <si>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</si>
  <si>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</si>
  <si>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</si>
  <si>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</si>
  <si>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</si>
  <si>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</si>
  <si>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</si>
  <si>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</si>
  <si>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</si>
  <si>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</si>
  <si>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</si>
  <si>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</si>
  <si>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</si>
  <si>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</si>
  <si>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</si>
  <si>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</si>
  <si>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</si>
  <si>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</si>
  <si>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</si>
  <si>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</si>
  <si>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</si>
  <si>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</si>
  <si>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</si>
  <si>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</si>
  <si>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</si>
  <si>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</si>
  <si>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</si>
  <si>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</si>
  <si>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</si>
  <si>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</si>
  <si>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</si>
  <si>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</si>
  <si>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</si>
  <si>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</si>
  <si>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</si>
  <si>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</si>
  <si>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</si>
  <si>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</si>
  <si>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</si>
  <si>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</si>
  <si>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</si>
  <si>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</si>
  <si>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</si>
  <si>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</si>
  <si>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</si>
  <si>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</si>
  <si>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</si>
  <si>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</si>
  <si>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</si>
  <si>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</si>
  <si>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</si>
  <si>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</si>
  <si>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</si>
  <si>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</si>
  <si>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</si>
  <si>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</si>
  <si>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</si>
  <si>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</si>
  <si>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</si>
  <si>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</si>
  <si>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</si>
  <si>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</si>
  <si>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</si>
  <si>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</si>
  <si>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</si>
  <si>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</si>
  <si>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</si>
  <si>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</si>
  <si>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</si>
  <si>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</si>
  <si>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</si>
  <si>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</si>
  <si>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</si>
  <si>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</si>
  <si>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</si>
  <si>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</si>
  <si>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</si>
  <si>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</si>
  <si>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</si>
  <si>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</si>
  <si>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</si>
  <si>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</si>
  <si>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</si>
  <si>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</si>
  <si>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</si>
  <si>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</si>
  <si>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</si>
  <si>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</si>
  <si>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</si>
  <si>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</si>
  <si>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</si>
  <si>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</si>
  <si>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</si>
  <si>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</si>
  <si>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</si>
  <si>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</si>
  <si>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</si>
  <si>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</si>
  <si>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</si>
  <si>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</si>
  <si>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</si>
  <si>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</si>
  <si>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</si>
  <si>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</si>
  <si>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</si>
  <si>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</si>
  <si>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</si>
  <si>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</si>
  <si>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</si>
  <si>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</si>
  <si>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</si>
  <si>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</si>
  <si>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</si>
  <si>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</si>
  <si>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</si>
  <si>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</si>
  <si>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</si>
  <si>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</si>
  <si>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</si>
  <si>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</si>
  <si>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</si>
  <si>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</si>
  <si>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</si>
  <si>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</si>
  <si>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</si>
  <si>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</si>
  <si>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</si>
  <si>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</si>
  <si>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</si>
  <si>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</si>
  <si>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</si>
  <si>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</si>
  <si>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</si>
  <si>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</si>
  <si>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</si>
  <si>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</si>
  <si>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</si>
  <si>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</si>
  <si>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</si>
  <si>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</si>
  <si>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</si>
  <si>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</si>
  <si>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</si>
  <si>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</si>
  <si>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</si>
  <si>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</si>
  <si>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</si>
  <si>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</si>
  <si>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</si>
  <si>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</si>
  <si>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</si>
  <si>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</si>
  <si>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</si>
  <si>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</si>
  <si>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</si>
  <si>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</si>
  <si>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</si>
  <si>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</si>
  <si>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</si>
  <si>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</si>
  <si>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</si>
  <si>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</si>
  <si>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</si>
  <si>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</si>
  <si>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</si>
  <si>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</si>
  <si>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</si>
  <si>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</si>
  <si>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</si>
  <si>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</si>
  <si>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</si>
  <si>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</si>
  <si>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</si>
  <si>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</si>
  <si>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</si>
  <si>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</si>
  <si>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</si>
  <si>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</si>
  <si>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</si>
  <si>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</si>
  <si>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</si>
  <si>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</si>
  <si>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</si>
  <si>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</si>
  <si>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</si>
  <si>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</si>
  <si>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</si>
  <si>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</si>
  <si>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</si>
  <si>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</si>
  <si>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</si>
  <si>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</si>
  <si>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</si>
  <si>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</si>
  <si>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</si>
  <si>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</si>
  <si>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</si>
  <si>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</si>
  <si>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</si>
  <si>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</si>
  <si>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</si>
  <si>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</si>
  <si>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</si>
  <si>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</si>
  <si>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</si>
  <si>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</si>
  <si>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</si>
  <si>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</si>
  <si>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</si>
  <si>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</si>
  <si>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</si>
  <si>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</si>
  <si>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</si>
  <si>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</si>
  <si>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</si>
  <si>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</si>
  <si>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</si>
  <si>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</si>
  <si>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</si>
  <si>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</si>
  <si>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</si>
  <si>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</si>
  <si>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</si>
  <si>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</si>
  <si>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</si>
  <si>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</si>
  <si>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</si>
  <si>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</si>
  <si>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</si>
  <si>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</si>
  <si>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</si>
  <si>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</si>
  <si>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</si>
  <si>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</si>
  <si>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</si>
  <si>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</si>
  <si>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</si>
  <si>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</si>
  <si>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</si>
  <si>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</si>
  <si>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</si>
  <si>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</si>
  <si>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</si>
  <si>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</si>
  <si>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</si>
  <si>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</si>
  <si>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</si>
  <si>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</si>
  <si>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</si>
  <si>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</si>
  <si>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</si>
  <si>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</si>
  <si>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</si>
  <si>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</si>
  <si>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</si>
  <si>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</si>
  <si>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</si>
  <si>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</si>
  <si>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</si>
  <si>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</si>
  <si>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</si>
  <si>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</si>
  <si>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</si>
  <si>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</si>
  <si>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</si>
  <si>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</si>
  <si>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</si>
  <si>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</si>
  <si>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</si>
  <si>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</si>
  <si>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</si>
  <si>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</si>
  <si>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</si>
  <si>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</si>
  <si>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</si>
  <si>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</si>
  <si>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</si>
  <si>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</si>
  <si>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</si>
  <si>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</si>
  <si>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</si>
  <si>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</si>
  <si>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</si>
  <si>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</si>
  <si>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</si>
  <si>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</si>
  <si>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</si>
  <si>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</si>
  <si>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</si>
  <si>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</si>
  <si>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</si>
  <si>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</si>
  <si>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</si>
  <si>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</si>
  <si>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</si>
  <si>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</si>
  <si>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</si>
  <si>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</si>
  <si>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</si>
  <si>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</si>
  <si>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</si>
  <si>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</si>
  <si>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</si>
  <si>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</si>
  <si>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</si>
  <si>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</si>
  <si>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</si>
  <si>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</si>
  <si>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</si>
  <si>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</si>
  <si>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</si>
  <si>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</si>
  <si>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</si>
  <si>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</si>
  <si>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</si>
  <si>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</si>
  <si>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</si>
  <si>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</si>
  <si>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</si>
  <si>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</si>
  <si>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</si>
  <si>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</si>
  <si>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</si>
  <si>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</si>
  <si>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</si>
  <si>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</si>
  <si>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</si>
  <si>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</si>
  <si>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</si>
  <si>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</si>
  <si>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</si>
  <si>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</si>
  <si>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</si>
  <si>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</si>
  <si>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</si>
  <si>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</si>
  <si>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</si>
  <si>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</si>
  <si>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</si>
  <si>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</si>
  <si>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</si>
  <si>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</si>
  <si>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</si>
  <si>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</si>
  <si>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</si>
  <si>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</si>
  <si>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</si>
  <si>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</si>
  <si>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</si>
  <si>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</si>
  <si>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</si>
  <si>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</si>
  <si>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</si>
  <si>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</si>
  <si>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</si>
  <si>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</si>
  <si>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</si>
  <si>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</si>
  <si>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</si>
  <si>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</si>
  <si>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</si>
  <si>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</si>
  <si>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</si>
  <si>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</si>
  <si>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</si>
  <si>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</si>
  <si>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</si>
  <si>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</si>
  <si>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</si>
  <si>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</si>
  <si>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</si>
  <si>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</si>
  <si>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</si>
  <si>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</si>
  <si>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</si>
  <si>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</si>
  <si>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</si>
  <si>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</si>
  <si>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</si>
  <si>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</si>
  <si>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</si>
  <si>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</si>
  <si>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</si>
  <si>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</si>
  <si>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</si>
  <si>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</si>
  <si>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</si>
  <si>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</si>
  <si>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</si>
  <si>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</si>
  <si>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</si>
  <si>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</si>
  <si>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</si>
  <si>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</si>
  <si>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</si>
  <si>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</si>
  <si>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</si>
  <si>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</si>
  <si>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</si>
  <si>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</si>
  <si>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</si>
  <si>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</si>
  <si>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</si>
  <si>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</si>
  <si>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</si>
  <si>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</si>
  <si>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</si>
  <si>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</si>
  <si>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</si>
  <si>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</si>
  <si>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</si>
  <si>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</si>
  <si>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</si>
  <si>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</si>
  <si>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</si>
  <si>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</si>
  <si>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</si>
  <si>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</si>
  <si>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</si>
  <si>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</si>
  <si>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</si>
  <si>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</si>
  <si>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</si>
  <si>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</si>
  <si>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</si>
  <si>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</si>
  <si>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</si>
  <si>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</si>
  <si>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</si>
  <si>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</si>
  <si>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</si>
  <si>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</si>
  <si>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</si>
  <si>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</si>
  <si>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</si>
  <si>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</si>
  <si>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</si>
  <si>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</si>
  <si>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</si>
  <si>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</si>
  <si>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</si>
  <si>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</si>
  <si>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</si>
  <si>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</si>
  <si>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</si>
  <si>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</si>
  <si>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</si>
  <si>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</si>
  <si>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</si>
  <si>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</si>
  <si>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</si>
  <si>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</si>
  <si>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</si>
  <si>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</si>
  <si>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</si>
  <si>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</si>
  <si>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</si>
  <si>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</si>
  <si>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</si>
  <si>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</si>
  <si>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</si>
  <si>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</si>
  <si>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</si>
  <si>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</si>
  <si>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</si>
  <si>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</si>
  <si>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</si>
  <si>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</si>
  <si>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</si>
  <si>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</si>
  <si>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</si>
  <si>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</si>
  <si>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</si>
  <si>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</si>
  <si>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</si>
  <si>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</si>
  <si>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</si>
  <si>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</si>
  <si>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</si>
  <si>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</si>
  <si>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</si>
  <si>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</si>
  <si>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</si>
  <si>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</si>
  <si>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</si>
  <si>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</si>
  <si>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</si>
  <si>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</si>
  <si>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</si>
  <si>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</si>
  <si>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</si>
  <si>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</si>
  <si>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</si>
  <si>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</si>
  <si>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</si>
  <si>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</si>
  <si>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</si>
  <si>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</si>
  <si>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</si>
  <si>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</si>
  <si>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</si>
  <si>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</si>
  <si>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</si>
  <si>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</si>
  <si>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</si>
  <si>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</si>
  <si>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</si>
  <si>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</si>
  <si>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</si>
  <si>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</si>
  <si>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</si>
  <si>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</si>
  <si>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</si>
  <si>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</si>
  <si>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</si>
  <si>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</si>
  <si>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</si>
  <si>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</si>
  <si>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</si>
  <si>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</si>
  <si>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</si>
  <si>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</si>
  <si>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</si>
  <si>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</si>
  <si>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</si>
  <si>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</si>
  <si>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</si>
  <si>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</si>
  <si>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</si>
  <si>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</si>
  <si>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</si>
  <si>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</si>
  <si>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</si>
  <si>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</si>
  <si>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</si>
  <si>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</si>
  <si>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</si>
  <si>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</si>
  <si>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</si>
  <si>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</si>
  <si>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</si>
  <si>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</si>
  <si>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</si>
  <si>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</si>
  <si>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</si>
  <si>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</si>
  <si>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</si>
  <si>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</si>
  <si>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</si>
  <si>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</si>
  <si>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</si>
  <si>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</si>
  <si>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</si>
  <si>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</si>
  <si>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</si>
  <si>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</si>
  <si>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</si>
  <si>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</si>
  <si>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</si>
  <si>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</si>
  <si>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</si>
  <si>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</si>
  <si>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</si>
  <si>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</si>
  <si>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</si>
  <si>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</si>
  <si>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</si>
  <si>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</si>
  <si>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</si>
  <si>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</si>
  <si>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</si>
  <si>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</si>
  <si>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</si>
  <si>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</si>
  <si>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</si>
  <si>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</si>
  <si>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</si>
  <si>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</si>
  <si>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</si>
  <si>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</si>
  <si>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</si>
  <si>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</si>
  <si>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</si>
  <si>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</si>
  <si>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</si>
  <si>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</si>
  <si>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</si>
  <si>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</si>
  <si>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</si>
  <si>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</si>
  <si>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</si>
  <si>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</si>
  <si>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</si>
  <si>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</si>
  <si>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</si>
  <si>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</si>
  <si>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</si>
  <si>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</si>
  <si>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</si>
  <si>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</si>
  <si>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</si>
  <si>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</si>
  <si>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</si>
  <si>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</si>
  <si>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</si>
  <si>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</si>
  <si>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</si>
  <si>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</si>
  <si>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</si>
  <si>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</si>
  <si>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</si>
  <si>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</si>
  <si>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</si>
  <si>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</si>
  <si>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</si>
  <si>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</si>
  <si>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</si>
  <si>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</si>
  <si>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</si>
  <si>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</si>
  <si>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</si>
  <si>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</si>
  <si>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</si>
  <si>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</si>
  <si>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</si>
  <si>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</si>
  <si>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</si>
  <si>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</si>
  <si>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</si>
  <si>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</si>
  <si>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</si>
  <si>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</si>
  <si>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</si>
  <si>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</si>
  <si>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</si>
  <si>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</si>
  <si>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</si>
  <si>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</si>
  <si>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</si>
  <si>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</si>
  <si>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</si>
  <si>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</si>
  <si>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</si>
  <si>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</si>
  <si>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</si>
  <si>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</si>
  <si>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</si>
  <si>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</si>
  <si>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</si>
  <si>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</si>
  <si>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</si>
  <si>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</si>
  <si>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</si>
  <si>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</si>
  <si>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</si>
  <si>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</si>
  <si>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</si>
  <si>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</si>
  <si>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</si>
  <si>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</si>
  <si>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</si>
  <si>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</si>
  <si>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</si>
  <si>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</si>
  <si>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</si>
  <si>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</si>
  <si>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</si>
  <si>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</si>
  <si>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</si>
  <si>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</si>
  <si>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</si>
  <si>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</si>
  <si>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</si>
  <si>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</si>
  <si>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</si>
  <si>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</si>
  <si>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</si>
  <si>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</si>
  <si>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</si>
  <si>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</si>
  <si>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</si>
  <si>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</si>
  <si>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</si>
  <si>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</si>
  <si>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</si>
  <si>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</si>
  <si>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</si>
  <si>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</si>
  <si>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</si>
  <si>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</si>
  <si>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</si>
  <si>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</si>
  <si>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</si>
  <si>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</si>
  <si>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</si>
  <si>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</si>
  <si>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</si>
  <si>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</si>
  <si>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</si>
  <si>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</si>
  <si>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</si>
  <si>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</si>
  <si>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</si>
  <si>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</si>
  <si>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</si>
  <si>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</si>
  <si>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</si>
  <si>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</si>
  <si>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</si>
  <si>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</si>
  <si>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</si>
  <si>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</si>
  <si>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</si>
  <si>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</si>
  <si>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</si>
  <si>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</si>
  <si>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</si>
  <si>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</si>
  <si>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</si>
  <si>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</si>
  <si>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</si>
  <si>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</si>
  <si>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</si>
  <si>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</si>
  <si>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</si>
  <si>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</si>
  <si>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</si>
  <si>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</si>
  <si>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</si>
  <si>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</si>
  <si>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</si>
  <si>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</si>
  <si>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</si>
  <si>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</si>
  <si>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</si>
  <si>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</si>
  <si>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</si>
  <si>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</si>
  <si>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</si>
  <si>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</si>
  <si>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</si>
  <si>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</si>
  <si>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</si>
  <si>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</si>
  <si>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</si>
  <si>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</si>
  <si>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</si>
  <si>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</si>
  <si>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</si>
  <si>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</si>
  <si>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</si>
  <si>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</si>
  <si>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</si>
  <si>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</si>
  <si>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</si>
  <si>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</si>
  <si>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</si>
  <si>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</si>
  <si>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</si>
  <si>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</si>
  <si>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</si>
  <si>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</si>
  <si>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</si>
  <si>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</si>
  <si>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</si>
  <si>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</si>
  <si>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</si>
  <si>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</si>
  <si>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</si>
  <si>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</si>
  <si>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</si>
  <si>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</si>
  <si>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</si>
  <si>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</si>
  <si>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</si>
  <si>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</si>
  <si>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</si>
  <si>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</si>
  <si>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</si>
  <si>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</si>
  <si>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</si>
  <si>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</si>
  <si>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</si>
  <si>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</si>
  <si>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</si>
  <si>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</si>
  <si>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</si>
  <si>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</si>
  <si>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</si>
  <si>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</si>
  <si>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</si>
  <si>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</si>
  <si>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</si>
  <si>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</si>
  <si>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</si>
  <si>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</si>
  <si>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</si>
  <si>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</si>
  <si>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</si>
  <si>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</si>
  <si>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</si>
  <si>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</si>
  <si>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</si>
  <si>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</si>
  <si>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</si>
  <si>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</si>
  <si>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</si>
  <si>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</si>
  <si>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</si>
  <si>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</si>
  <si>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</si>
  <si>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</si>
  <si>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</si>
  <si>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</si>
  <si>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</si>
  <si>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</si>
  <si>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</si>
  <si>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</si>
  <si>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</si>
  <si>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</si>
  <si>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</si>
  <si>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</si>
  <si>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</si>
  <si>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</si>
  <si>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</si>
  <si>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</si>
  <si>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</si>
  <si>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</si>
  <si>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</si>
  <si>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</si>
  <si>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</si>
  <si>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</si>
  <si>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</si>
  <si>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</si>
  <si>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</si>
  <si>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</si>
  <si>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</si>
  <si>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</si>
  <si>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</si>
  <si>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</si>
  <si>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</si>
  <si>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</si>
  <si>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</si>
  <si>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</si>
  <si>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</si>
  <si>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</si>
  <si>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</si>
  <si>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</si>
  <si>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</si>
  <si>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</si>
  <si>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</si>
  <si>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</si>
  <si>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</si>
  <si>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</si>
  <si>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</si>
  <si>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</si>
  <si>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</si>
  <si>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</si>
  <si>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</si>
  <si>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</si>
  <si>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</si>
  <si>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</si>
  <si>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</si>
  <si>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</si>
  <si>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</si>
  <si>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</si>
  <si>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</si>
  <si>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</si>
  <si>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</si>
  <si>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</si>
  <si>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</si>
  <si>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</si>
  <si>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</si>
  <si>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</si>
  <si>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</si>
  <si>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</si>
  <si>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</si>
  <si>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</si>
  <si>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</si>
  <si>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</si>
  <si>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</si>
  <si>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</si>
  <si>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</si>
  <si>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</si>
  <si>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</si>
  <si>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</si>
  <si>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</si>
  <si>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</si>
  <si>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</si>
  <si>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</si>
  <si>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</si>
  <si>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</si>
  <si>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</si>
  <si>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</si>
  <si>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</si>
  <si>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</si>
  <si>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</si>
  <si>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</si>
  <si>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</si>
  <si>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</si>
  <si>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</si>
  <si>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</si>
  <si>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</si>
  <si>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</si>
  <si>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</si>
  <si>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</si>
  <si>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</si>
  <si>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</si>
  <si>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</si>
  <si>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</si>
  <si>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</si>
  <si>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</si>
  <si>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</si>
  <si>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</si>
  <si>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</si>
  <si>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</si>
  <si>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</si>
  <si>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</si>
  <si>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</si>
  <si>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</si>
  <si>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</si>
  <si>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</si>
  <si>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</si>
  <si>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</si>
  <si>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</si>
  <si>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</si>
  <si>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</si>
  <si>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</si>
  <si>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</si>
  <si>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</si>
  <si>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</si>
  <si>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</si>
  <si>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</si>
  <si>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</si>
  <si>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</si>
  <si>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</si>
  <si>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</si>
  <si>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</si>
  <si>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</si>
  <si>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</si>
  <si>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</si>
  <si>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</si>
  <si>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</si>
  <si>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</si>
  <si>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</si>
  <si>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</si>
  <si>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</si>
  <si>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</si>
  <si>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</si>
  <si>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</si>
  <si>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</si>
  <si>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</si>
  <si>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</si>
  <si>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</si>
  <si>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</si>
  <si>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</si>
  <si>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</si>
  <si>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</si>
  <si>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</si>
  <si>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</si>
  <si>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</si>
  <si>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</si>
  <si>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</si>
  <si>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</si>
  <si>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</si>
  <si>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</si>
  <si>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</si>
  <si>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</si>
  <si>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</si>
  <si>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</si>
  <si>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</si>
  <si>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</si>
  <si>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</si>
  <si>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</si>
  <si>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</si>
  <si>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</si>
  <si>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</si>
  <si>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</si>
  <si>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</si>
  <si>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</si>
  <si>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</si>
  <si>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</si>
  <si>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</si>
  <si>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</si>
  <si>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</si>
  <si>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</si>
  <si>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</si>
  <si>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</si>
  <si>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</si>
  <si>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</si>
  <si>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</si>
  <si>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</si>
  <si>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</si>
  <si>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</si>
  <si>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</si>
  <si>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</si>
  <si>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</si>
  <si>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</si>
  <si>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</si>
  <si>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</si>
  <si>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</si>
  <si>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</si>
  <si>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</si>
  <si>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</si>
  <si>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</si>
  <si>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</si>
  <si>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</si>
  <si>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</si>
  <si>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</si>
  <si>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</si>
  <si>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</si>
  <si>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</si>
  <si>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</si>
  <si>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</si>
  <si>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</si>
  <si>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</si>
  <si>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</si>
  <si>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</si>
  <si>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</si>
  <si>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</si>
  <si>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</si>
  <si>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</si>
  <si>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</si>
  <si>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</si>
  <si>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</si>
  <si>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</si>
  <si>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</si>
  <si>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</si>
  <si>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</si>
  <si>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</si>
  <si>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</si>
  <si>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</si>
  <si>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</si>
  <si>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</si>
  <si>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</si>
  <si>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</si>
  <si>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</si>
  <si>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</si>
  <si>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</si>
  <si>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</si>
  <si>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</si>
  <si>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</si>
  <si>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</si>
  <si>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</si>
  <si>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</si>
  <si>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</si>
  <si>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</si>
  <si>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</si>
  <si>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</si>
  <si>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</si>
  <si>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</si>
  <si>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</si>
  <si>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</si>
  <si>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</si>
  <si>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</si>
  <si>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</si>
  <si>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</si>
  <si>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</si>
  <si>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</si>
  <si>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</si>
  <si>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</si>
  <si>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</si>
  <si>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</si>
  <si>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</si>
  <si>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</si>
  <si>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</si>
  <si>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</si>
  <si>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</si>
  <si>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</si>
  <si>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</si>
  <si>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</si>
  <si>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</si>
  <si>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</si>
  <si>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</si>
  <si>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</si>
  <si>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</si>
  <si>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</si>
  <si>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</si>
  <si>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</si>
  <si>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</si>
  <si>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</si>
  <si>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</si>
  <si>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</si>
  <si>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</si>
  <si>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</si>
  <si>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</si>
  <si>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</si>
  <si>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</si>
  <si>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</si>
  <si>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</si>
  <si>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</si>
  <si>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</si>
  <si>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</si>
  <si>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</si>
  <si>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</si>
  <si>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</si>
  <si>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</si>
  <si>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</si>
  <si>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</si>
  <si>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</si>
  <si>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</si>
  <si>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</si>
  <si>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</si>
  <si>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</si>
  <si>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</si>
  <si>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</si>
  <si>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</si>
  <si>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</si>
  <si>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</si>
  <si>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</si>
  <si>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</si>
  <si>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</si>
  <si>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</si>
  <si>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</si>
  <si>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</si>
  <si>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</si>
  <si>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</si>
  <si>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</si>
  <si>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</si>
  <si>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</si>
  <si>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</si>
  <si>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</si>
  <si>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</si>
  <si>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</si>
  <si>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</si>
  <si>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</si>
  <si>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</si>
  <si>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</si>
  <si>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</si>
  <si>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</si>
  <si>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</si>
  <si>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</si>
  <si>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</si>
  <si>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</si>
  <si>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</si>
  <si>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</si>
  <si>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</si>
  <si>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</si>
  <si>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</si>
  <si>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</si>
  <si>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</si>
  <si>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</si>
  <si>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</si>
  <si>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</si>
  <si>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</si>
  <si>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</si>
  <si>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</si>
  <si>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</si>
  <si>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</si>
  <si>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</si>
  <si>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</si>
  <si>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</si>
  <si>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</si>
  <si>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</si>
  <si>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</si>
  <si>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</si>
  <si>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</si>
  <si>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</si>
  <si>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</si>
  <si>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</si>
  <si>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</si>
  <si>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</si>
  <si>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</si>
  <si>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</si>
  <si>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</si>
  <si>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</si>
  <si>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</si>
  <si>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</si>
  <si>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</si>
  <si>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</si>
  <si>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</si>
  <si>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</si>
  <si>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</si>
  <si>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</si>
  <si>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</si>
  <si>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</si>
  <si>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</si>
  <si>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</si>
  <si>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</si>
  <si>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</si>
  <si>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</si>
  <si>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</si>
  <si>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</si>
  <si>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</si>
  <si>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</si>
  <si>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</si>
  <si>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</si>
  <si>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</si>
  <si>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</si>
  <si>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</si>
  <si>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</si>
  <si>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</si>
  <si>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</si>
  <si>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</si>
  <si>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</si>
  <si>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</si>
  <si>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</si>
  <si>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</si>
  <si>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</si>
  <si>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</si>
  <si>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</si>
  <si>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</si>
  <si>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</si>
  <si>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</si>
  <si>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</si>
  <si>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</si>
  <si>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</si>
  <si>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</si>
  <si>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</si>
  <si>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</si>
  <si>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</si>
  <si>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</si>
  <si>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</si>
  <si>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</si>
  <si>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</si>
  <si>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</si>
  <si>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</si>
  <si>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</si>
  <si>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</si>
  <si>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</si>
  <si>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</si>
  <si>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</si>
  <si>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</si>
  <si>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</si>
  <si>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</si>
  <si>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</si>
  <si>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</si>
  <si>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</si>
  <si>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</si>
  <si>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</si>
  <si>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</si>
  <si>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</si>
  <si>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</si>
  <si>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</si>
  <si>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</si>
  <si>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</si>
  <si>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</si>
  <si>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</si>
  <si>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</si>
  <si>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</si>
  <si>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</si>
  <si>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</si>
  <si>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</si>
  <si>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</si>
  <si>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</si>
  <si>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</si>
  <si>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</si>
  <si>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</si>
  <si>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</si>
  <si>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</si>
  <si>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</si>
  <si>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</si>
  <si>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</si>
  <si>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</si>
  <si>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</si>
  <si>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</si>
  <si>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</si>
  <si>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</si>
  <si>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</si>
  <si>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</si>
  <si>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</si>
  <si>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</si>
  <si>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</si>
  <si>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</si>
  <si>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</si>
  <si>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</si>
  <si>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</si>
  <si>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</si>
  <si>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</si>
  <si>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</si>
  <si>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</si>
  <si>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</si>
  <si>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</si>
  <si>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</si>
  <si>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</si>
  <si>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</si>
  <si>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</si>
  <si>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</si>
  <si>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</si>
  <si>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</si>
  <si>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</si>
  <si>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</si>
  <si>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</si>
  <si>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</si>
  <si>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</si>
  <si>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</si>
  <si>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</si>
  <si>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</si>
  <si>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</si>
  <si>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</si>
  <si>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</si>
  <si>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</si>
  <si>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</si>
  <si>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</si>
  <si>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</si>
  <si>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</si>
  <si>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</si>
  <si>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</si>
  <si>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</si>
  <si>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</si>
  <si>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</si>
  <si>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</si>
  <si>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</si>
  <si>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</si>
  <si>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</si>
  <si>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</si>
  <si>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</si>
  <si>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</si>
  <si>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</si>
  <si>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</si>
  <si>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</si>
  <si>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</si>
  <si>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</si>
  <si>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</si>
  <si>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</si>
  <si>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</si>
  <si>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</si>
  <si>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</si>
  <si>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</si>
  <si>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</si>
  <si>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</si>
  <si>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</si>
  <si>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</si>
  <si>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</si>
  <si>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</si>
  <si>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</si>
  <si>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</si>
  <si>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</si>
  <si>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</si>
  <si>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</si>
  <si>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</si>
  <si>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</si>
  <si>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</si>
  <si>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</si>
  <si>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</si>
  <si>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</si>
  <si>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</si>
  <si>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</si>
  <si>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</si>
  <si>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</si>
  <si>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</si>
  <si>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</si>
  <si>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</si>
  <si>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</si>
  <si>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</si>
  <si>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</si>
  <si>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</si>
  <si>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</si>
  <si>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</si>
  <si>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</si>
  <si>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</si>
  <si>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</si>
  <si>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</si>
  <si>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</si>
  <si>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</si>
  <si>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</si>
  <si>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</si>
  <si>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</si>
  <si>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</si>
  <si>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</si>
  <si>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</si>
  <si>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</si>
  <si>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</si>
  <si>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</si>
  <si>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</si>
  <si>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</si>
  <si>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</si>
  <si>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</si>
  <si>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</si>
  <si>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</si>
  <si>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</si>
  <si>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</si>
  <si>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</si>
  <si>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</si>
  <si>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</si>
  <si>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</si>
  <si>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</si>
  <si>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</si>
  <si>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</si>
  <si>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</si>
  <si>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</si>
  <si>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</si>
  <si>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</si>
  <si>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</si>
  <si>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</si>
  <si>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</si>
  <si>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</si>
  <si>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</si>
  <si>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</si>
  <si>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</si>
  <si>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</si>
  <si>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</si>
  <si>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</si>
  <si>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</si>
  <si>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</si>
  <si>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</si>
  <si>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</si>
  <si>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</si>
  <si>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</si>
  <si>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</si>
  <si>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</si>
  <si>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</si>
  <si>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</si>
  <si>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</si>
  <si>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</si>
  <si>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</si>
  <si>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</si>
  <si>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</si>
  <si>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</si>
  <si>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</si>
  <si>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</si>
  <si>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</si>
  <si>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</si>
  <si>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</si>
  <si>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</si>
  <si>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</si>
  <si>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</si>
  <si>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</si>
  <si>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</si>
  <si>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</si>
  <si>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</si>
  <si>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</si>
  <si>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</si>
  <si>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</si>
  <si>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</si>
  <si>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</si>
  <si>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</si>
  <si>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</si>
  <si>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</si>
  <si>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</si>
  <si>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</si>
  <si>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</si>
  <si>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</si>
  <si>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</si>
  <si>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</si>
  <si>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</si>
  <si>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</si>
  <si>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</si>
  <si>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</si>
  <si>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</si>
  <si>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</si>
  <si>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</si>
  <si>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</si>
  <si>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</si>
  <si>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</si>
  <si>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</si>
  <si>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</si>
  <si>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</si>
  <si>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</si>
  <si>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</si>
  <si>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</si>
  <si>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</si>
  <si>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</si>
  <si>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</si>
  <si>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</si>
  <si>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</si>
  <si>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</si>
  <si>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</si>
  <si>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</si>
  <si>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</si>
  <si>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</si>
  <si>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</si>
  <si>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</si>
  <si>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</si>
  <si>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</si>
  <si>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</si>
  <si>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</si>
  <si>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</si>
  <si>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</si>
  <si>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</si>
  <si>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</si>
  <si>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</si>
  <si>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</si>
  <si>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</si>
  <si>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</si>
  <si>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</si>
  <si>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</si>
  <si>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</si>
  <si>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</si>
  <si>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</si>
  <si>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</si>
  <si>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</si>
  <si>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</si>
  <si>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</si>
  <si>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</si>
  <si>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</si>
  <si>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</si>
  <si>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</si>
  <si>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</si>
  <si>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</si>
  <si>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</si>
  <si>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</si>
  <si>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</si>
  <si>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</si>
  <si>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</si>
  <si>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</si>
  <si>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</si>
  <si>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</si>
  <si>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</si>
  <si>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</si>
  <si>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</si>
  <si>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</si>
  <si>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</si>
  <si>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</si>
  <si>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</si>
  <si>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</si>
  <si>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</si>
  <si>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</si>
  <si>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</si>
  <si>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</si>
  <si>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</si>
  <si>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</si>
  <si>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</si>
  <si>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</si>
  <si>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</si>
  <si>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</si>
  <si>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</si>
  <si>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</si>
  <si>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</si>
  <si>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</si>
  <si>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</si>
  <si>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</si>
  <si>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</si>
  <si>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</si>
  <si>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</si>
  <si>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</si>
  <si>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</si>
  <si>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</si>
  <si>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</si>
  <si>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</si>
  <si>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</si>
  <si>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</si>
  <si>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</si>
  <si>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</si>
  <si>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</si>
  <si>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</si>
  <si>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</si>
  <si>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</si>
  <si>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</si>
  <si>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</si>
  <si>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</si>
  <si>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</si>
  <si>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</si>
  <si>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</si>
  <si>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</si>
  <si>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</si>
  <si>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</si>
  <si>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</si>
  <si>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</si>
  <si>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</si>
  <si>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</si>
  <si>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</si>
  <si>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</si>
  <si>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</si>
  <si>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</si>
  <si>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</si>
  <si>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</si>
  <si>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</si>
  <si>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</si>
  <si>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</si>
  <si>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</si>
  <si>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</si>
  <si>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</si>
  <si>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</si>
  <si>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</si>
  <si>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</si>
  <si>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</si>
  <si>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</si>
  <si>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</si>
  <si>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</si>
  <si>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</si>
  <si>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</si>
  <si>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</si>
  <si>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</si>
  <si>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</si>
  <si>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</si>
  <si>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</si>
  <si>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</si>
  <si>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</si>
  <si>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</si>
  <si>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</si>
  <si>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</si>
  <si>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</si>
  <si>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</si>
  <si>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</si>
  <si>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</si>
  <si>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</si>
  <si>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</si>
  <si>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</si>
  <si>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</si>
  <si>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</si>
  <si>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</si>
  <si>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</si>
  <si>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</si>
  <si>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</si>
  <si>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</si>
  <si>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</si>
  <si>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</si>
  <si>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</si>
  <si>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</si>
  <si>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</si>
  <si>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</si>
  <si>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</si>
  <si>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</si>
  <si>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</si>
  <si>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</si>
  <si>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</si>
  <si>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</si>
  <si>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</si>
  <si>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</si>
  <si>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</si>
  <si>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</si>
  <si>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</si>
  <si>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</si>
  <si>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</si>
  <si>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</si>
  <si>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</si>
  <si>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</si>
  <si>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</si>
  <si>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</si>
  <si>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</si>
  <si>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</si>
  <si>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</si>
  <si>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</si>
  <si>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</si>
  <si>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</si>
  <si>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</si>
  <si>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</si>
  <si>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</si>
  <si>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</si>
  <si>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</si>
  <si>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</si>
  <si>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</si>
  <si>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</si>
  <si>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</si>
  <si>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</si>
  <si>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</si>
  <si>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</si>
  <si>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</si>
  <si>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</si>
  <si>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</si>
  <si>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</si>
  <si>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</si>
  <si>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</si>
  <si>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</si>
  <si>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</si>
  <si>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</si>
  <si>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</si>
  <si>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</si>
  <si>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</si>
  <si>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</si>
  <si>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</si>
  <si>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</si>
  <si>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</si>
  <si>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</si>
  <si>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</si>
  <si>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</si>
  <si>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</si>
  <si>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</si>
  <si>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</si>
  <si>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</si>
  <si>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</si>
  <si>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</si>
  <si>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</si>
  <si>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</si>
  <si>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</si>
  <si>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</si>
  <si>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</si>
  <si>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</si>
  <si>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</si>
  <si>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</si>
  <si>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</si>
  <si>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</si>
  <si>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</si>
  <si>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</si>
  <si>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</si>
  <si>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</si>
  <si>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</si>
  <si>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</si>
  <si>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</si>
  <si>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</si>
  <si>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</si>
  <si>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</si>
  <si>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</si>
  <si>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</si>
  <si>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</si>
  <si>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</si>
  <si>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</si>
  <si>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</si>
  <si>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</si>
  <si>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</si>
  <si>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</si>
  <si>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</si>
  <si>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</si>
  <si>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</si>
  <si>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</si>
  <si>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</si>
  <si>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</si>
  <si>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</si>
  <si>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</si>
  <si>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</si>
  <si>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</si>
  <si>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</si>
  <si>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</si>
  <si>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</si>
  <si>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</si>
  <si>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</si>
  <si>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</si>
  <si>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</si>
  <si>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</si>
  <si>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</si>
  <si>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</si>
  <si>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</si>
  <si>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</si>
  <si>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</si>
  <si>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</si>
  <si>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</si>
  <si>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</si>
  <si>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</si>
  <si>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</si>
  <si>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</si>
  <si>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</si>
  <si>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</si>
  <si>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</si>
  <si>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</si>
  <si>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</si>
  <si>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</si>
  <si>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</si>
  <si>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</si>
  <si>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</si>
  <si>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</si>
  <si>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</si>
  <si>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</si>
  <si>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</si>
  <si>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</si>
  <si>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</si>
  <si>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</si>
  <si>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</si>
  <si>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</si>
  <si>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</si>
  <si>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</si>
  <si>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</si>
  <si>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</si>
  <si>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</si>
  <si>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</si>
  <si>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</si>
  <si>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</si>
  <si>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</si>
  <si>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</si>
  <si>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</si>
  <si>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</si>
  <si>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</si>
  <si>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</si>
  <si>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</si>
  <si>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</si>
  <si>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</si>
  <si>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</si>
  <si>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</si>
  <si>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</si>
  <si>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</si>
  <si>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</si>
  <si>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</si>
  <si>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</si>
  <si>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</si>
  <si>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</si>
  <si>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</si>
  <si>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</si>
  <si>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</si>
  <si>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</si>
  <si>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</si>
  <si>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</si>
  <si>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</si>
  <si>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</si>
  <si>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</si>
  <si>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</si>
  <si>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</si>
  <si>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</si>
  <si>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</si>
  <si>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</si>
  <si>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</si>
  <si>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</si>
  <si>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</si>
  <si>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</si>
  <si>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</si>
  <si>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</si>
  <si>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</si>
  <si>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</si>
  <si>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</si>
  <si>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</si>
  <si>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</si>
  <si>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</si>
  <si>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</si>
  <si>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</si>
  <si>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</si>
  <si>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</si>
  <si>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</si>
  <si>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</si>
  <si>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</si>
  <si>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</si>
  <si>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</si>
  <si>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</si>
  <si>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</si>
  <si>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</si>
  <si>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</si>
  <si>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</si>
  <si>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</si>
  <si>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</si>
  <si>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</si>
  <si>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</si>
  <si>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</si>
  <si>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</si>
  <si>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</si>
  <si>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</si>
  <si>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</si>
  <si>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</si>
  <si>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</si>
  <si>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</si>
  <si>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</si>
  <si>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</si>
  <si>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</si>
  <si>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</si>
  <si>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</si>
  <si>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</si>
  <si>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</si>
  <si>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</si>
  <si>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</si>
  <si>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</si>
  <si>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</si>
  <si>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</si>
  <si>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</si>
  <si>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</si>
  <si>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</si>
  <si>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</si>
  <si>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</si>
  <si>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</si>
  <si>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</si>
  <si>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</si>
  <si>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</si>
  <si>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</si>
  <si>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</si>
  <si>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</si>
  <si>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</si>
  <si>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</si>
  <si>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</si>
  <si>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</si>
  <si>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</si>
  <si>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</si>
  <si>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</si>
  <si>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</si>
  <si>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</si>
  <si>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</si>
  <si>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</si>
  <si>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</si>
  <si>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</si>
  <si>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</si>
  <si>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</si>
  <si>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</si>
  <si>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</si>
  <si>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</si>
  <si>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</si>
  <si>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</si>
  <si>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</si>
  <si>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</si>
  <si>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</si>
  <si>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</si>
  <si>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</si>
  <si>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</si>
  <si>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</si>
  <si>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</si>
  <si>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</si>
  <si>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</si>
  <si>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</si>
  <si>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</si>
  <si>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</si>
  <si>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</si>
  <si>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</si>
  <si>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</si>
  <si>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</si>
  <si>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</si>
  <si>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</si>
  <si>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</si>
  <si>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</si>
  <si>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</si>
  <si>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</si>
  <si>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</si>
  <si>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</si>
  <si>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</si>
  <si>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</si>
  <si>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</si>
  <si>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</si>
  <si>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</si>
  <si>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</si>
  <si>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</si>
  <si>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</si>
  <si>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</si>
  <si>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</si>
  <si>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</si>
  <si>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</si>
  <si>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</si>
  <si>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</si>
  <si>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</si>
  <si>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</si>
  <si>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</si>
  <si>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</si>
  <si>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</si>
  <si>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</si>
  <si>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</si>
  <si>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</si>
  <si>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</si>
  <si>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</si>
  <si>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</si>
  <si>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</si>
  <si>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</si>
  <si>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</si>
  <si>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</si>
  <si>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</si>
  <si>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</si>
  <si>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</si>
  <si>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</si>
  <si>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</si>
  <si>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</si>
  <si>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</si>
  <si>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</si>
  <si>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</si>
  <si>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</si>
  <si>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</si>
  <si>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</si>
  <si>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</si>
  <si>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</si>
  <si>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</si>
  <si>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</si>
  <si>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</si>
  <si>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</si>
  <si>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</si>
  <si>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</si>
  <si>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</si>
  <si>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</si>
  <si>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</si>
  <si>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</si>
  <si>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</si>
  <si>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</si>
  <si>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</si>
  <si>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</si>
  <si>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</si>
  <si>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</si>
  <si>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</si>
  <si>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</si>
  <si>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</si>
  <si>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</si>
  <si>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</si>
  <si>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</si>
  <si>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</si>
  <si>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</si>
  <si>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</si>
  <si>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</si>
  <si>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</si>
  <si>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</si>
  <si>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</si>
  <si>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</si>
  <si>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</si>
  <si>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</si>
  <si>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</si>
  <si>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</si>
  <si>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</si>
  <si>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</si>
  <si>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</si>
  <si>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</si>
  <si>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</si>
  <si>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</si>
  <si>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</si>
  <si>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</si>
  <si>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</si>
  <si>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</si>
  <si>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</si>
  <si>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</si>
  <si>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</si>
  <si>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</si>
  <si>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</si>
  <si>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</si>
  <si>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</si>
  <si>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</si>
  <si>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</si>
  <si>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</si>
  <si>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</si>
  <si>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</si>
  <si>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</si>
  <si>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</si>
  <si>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</si>
  <si>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</si>
  <si>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</si>
  <si>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</si>
  <si>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</si>
  <si>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</si>
  <si>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</si>
  <si>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</si>
  <si>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</si>
  <si>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</si>
  <si>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</si>
  <si>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</si>
  <si>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</si>
  <si>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</si>
  <si>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</si>
  <si>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</si>
  <si>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</si>
  <si>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</si>
  <si>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</si>
  <si>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</si>
  <si>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</si>
  <si>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</si>
  <si>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</si>
  <si>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</si>
  <si>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</si>
  <si>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</si>
  <si>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</si>
  <si>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</si>
  <si>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</si>
  <si>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</si>
  <si>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</si>
  <si>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</si>
  <si>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</si>
  <si>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</si>
  <si>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</si>
  <si>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</si>
  <si>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</si>
  <si>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</si>
  <si>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</si>
  <si>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</si>
  <si>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</si>
  <si>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</si>
  <si>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</si>
  <si>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</si>
  <si>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</si>
  <si>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</si>
  <si>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</si>
  <si>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</si>
  <si>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</si>
  <si>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</si>
  <si>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</si>
  <si>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</si>
  <si>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</si>
  <si>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</si>
  <si>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</si>
  <si>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</si>
  <si>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</si>
  <si>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</si>
  <si>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</si>
  <si>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</si>
  <si>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</si>
  <si>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</si>
  <si>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</si>
  <si>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</si>
  <si>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</si>
  <si>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</si>
  <si>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</si>
  <si>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</si>
  <si>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</si>
  <si>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</si>
  <si>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</si>
  <si>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</si>
  <si>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</si>
  <si>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</si>
  <si>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</si>
  <si>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</si>
  <si>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</si>
  <si>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</si>
  <si>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</si>
  <si>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</si>
  <si>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</si>
  <si>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</si>
  <si>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</si>
  <si>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</si>
  <si>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</si>
  <si>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</si>
  <si>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</si>
  <si>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</si>
  <si>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</si>
  <si>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</si>
  <si>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</si>
  <si>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</si>
  <si>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</si>
  <si>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</si>
  <si>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</si>
  <si>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</si>
  <si>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</si>
  <si>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</si>
  <si>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</si>
  <si>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</si>
  <si>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</si>
  <si>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</si>
  <si>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</si>
  <si>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</si>
  <si>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</si>
  <si>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</si>
  <si>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</si>
  <si>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</si>
  <si>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</si>
  <si>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</si>
  <si>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</si>
  <si>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</si>
  <si>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</si>
  <si>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</si>
  <si>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</si>
  <si>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</si>
  <si>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</si>
  <si>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</si>
  <si>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</si>
  <si>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</si>
  <si>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</si>
  <si>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</si>
  <si>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</si>
  <si>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</si>
  <si>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</si>
  <si>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</si>
  <si>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</si>
  <si>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</si>
  <si>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</si>
  <si>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</si>
  <si>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</si>
  <si>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</si>
  <si>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</si>
  <si>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</si>
  <si>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</si>
  <si>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</si>
  <si>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</si>
  <si>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</si>
  <si>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</si>
  <si>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</si>
  <si>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</si>
  <si>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</si>
  <si>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</si>
  <si>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</si>
  <si>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</si>
  <si>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</si>
  <si>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</si>
  <si>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</si>
  <si>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</si>
  <si>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</si>
  <si>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</si>
  <si>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</si>
  <si>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</si>
  <si>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</si>
  <si>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</si>
  <si>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</si>
  <si>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</si>
  <si>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</si>
  <si>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</si>
  <si>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</si>
  <si>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</si>
  <si>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</si>
  <si>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</si>
  <si>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</si>
  <si>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</si>
  <si>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</si>
  <si>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</si>
  <si>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</si>
  <si>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</si>
  <si>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</si>
  <si>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</si>
  <si>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</si>
  <si>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</si>
  <si>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</si>
  <si>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</si>
  <si>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</si>
  <si>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</si>
  <si>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</si>
  <si>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</si>
  <si>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</si>
  <si>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</si>
  <si>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</si>
  <si>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</si>
  <si>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</si>
  <si>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</si>
  <si>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</si>
  <si>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</si>
  <si>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</si>
  <si>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</si>
  <si>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</si>
  <si>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</si>
  <si>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</si>
  <si>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</si>
  <si>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</si>
  <si>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</si>
  <si>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</si>
  <si>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</si>
  <si>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</si>
  <si>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</si>
  <si>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</si>
  <si>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</si>
  <si>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</si>
  <si>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</si>
  <si>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</si>
  <si>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</si>
  <si>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</si>
  <si>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</si>
  <si>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</si>
  <si>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</si>
  <si>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</si>
  <si>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</si>
  <si>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</si>
  <si>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</si>
  <si>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</si>
  <si>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</si>
  <si>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</si>
  <si>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</si>
  <si>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</si>
  <si>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</si>
  <si>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</si>
  <si>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</si>
  <si>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</si>
  <si>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</si>
  <si>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</si>
  <si>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</si>
  <si>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</si>
  <si>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</si>
  <si>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</si>
  <si>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</si>
  <si>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</si>
  <si>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</si>
  <si>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</si>
  <si>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</si>
  <si>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</si>
  <si>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</si>
  <si>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</si>
  <si>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</si>
  <si>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</si>
  <si>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</si>
  <si>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</si>
  <si>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</si>
  <si>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</si>
  <si>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</si>
  <si>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</si>
  <si>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</si>
  <si>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</si>
  <si>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</si>
  <si>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</si>
  <si>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</si>
  <si>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</si>
  <si>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</si>
  <si>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</si>
  <si>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</si>
  <si>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</si>
  <si>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</si>
  <si>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</si>
  <si>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</si>
  <si>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</si>
  <si>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</si>
  <si>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</si>
  <si>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</si>
  <si>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</si>
  <si>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</si>
  <si>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</si>
  <si>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</si>
  <si>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</si>
  <si>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</si>
  <si>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</si>
  <si>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</si>
  <si>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</si>
  <si>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</si>
  <si>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</si>
  <si>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</si>
  <si>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</si>
  <si>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</si>
  <si>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</si>
  <si>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</si>
  <si>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</si>
  <si>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</si>
  <si>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</si>
  <si>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</si>
  <si>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</si>
  <si>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</si>
  <si>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</si>
  <si>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</si>
  <si>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</si>
  <si>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</si>
  <si>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</si>
  <si>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</si>
  <si>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</si>
  <si>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</si>
  <si>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</si>
  <si>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</si>
  <si>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</si>
  <si>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</si>
  <si>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</si>
  <si>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</si>
  <si>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</si>
  <si>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</si>
  <si>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</si>
  <si>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</si>
  <si>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</si>
  <si>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</si>
  <si>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</si>
  <si>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</si>
  <si>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</si>
  <si>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</si>
  <si>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</si>
  <si>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</si>
  <si>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</si>
  <si>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</si>
  <si>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</si>
  <si>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</si>
  <si>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</si>
  <si>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</si>
  <si>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</si>
  <si>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</si>
  <si>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</si>
  <si>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</si>
  <si>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</si>
  <si>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</si>
  <si>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</si>
  <si>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</si>
  <si>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</si>
  <si>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</si>
  <si>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</si>
  <si>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</si>
  <si>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</si>
  <si>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</si>
  <si>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</si>
  <si>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</si>
  <si>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</si>
  <si>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</si>
  <si>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</si>
  <si>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</si>
  <si>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</si>
  <si>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</si>
  <si>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</si>
  <si>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</si>
  <si>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</si>
  <si>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</si>
  <si>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</si>
  <si>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</si>
  <si>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</si>
  <si>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</si>
  <si>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</si>
  <si>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</si>
  <si>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</si>
  <si>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</si>
  <si>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</si>
  <si>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</si>
  <si>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</si>
  <si>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</si>
  <si>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</si>
  <si>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</si>
  <si>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</si>
  <si>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</si>
  <si>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</si>
  <si>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</si>
  <si>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</si>
  <si>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</si>
  <si>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</si>
  <si>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</si>
  <si>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</si>
  <si>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</si>
  <si>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</si>
  <si>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</si>
  <si>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</si>
  <si>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</si>
  <si>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</si>
  <si>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</si>
  <si>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</si>
  <si>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</si>
  <si>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</si>
  <si>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</si>
  <si>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</si>
  <si>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</si>
  <si>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</si>
  <si>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</si>
  <si>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</si>
  <si>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</si>
  <si>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</si>
  <si>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</si>
  <si>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</si>
  <si>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</si>
  <si>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</si>
  <si>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</si>
  <si>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</si>
  <si>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</si>
  <si>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</si>
  <si>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</si>
  <si>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</si>
  <si>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</si>
  <si>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</si>
  <si>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</si>
  <si>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</si>
  <si>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</si>
  <si>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</si>
  <si>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</si>
  <si>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</si>
  <si>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</si>
  <si>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</si>
  <si>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</si>
  <si>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</si>
  <si>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</si>
  <si>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</si>
  <si>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</si>
  <si>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</si>
  <si>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</si>
  <si>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</si>
  <si>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</si>
  <si>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</si>
  <si>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</si>
  <si>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</si>
  <si>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</si>
  <si>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</si>
  <si>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</si>
  <si>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</si>
  <si>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</si>
  <si>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</si>
  <si>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</si>
  <si>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</si>
  <si>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</si>
  <si>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</si>
  <si>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</si>
  <si>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</si>
  <si>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</si>
  <si>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</si>
  <si>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</si>
  <si>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</si>
  <si>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</si>
  <si>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</si>
  <si>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</si>
  <si>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</si>
  <si>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</si>
  <si>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</si>
  <si>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</si>
  <si>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</si>
  <si>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</si>
  <si>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</si>
  <si>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</si>
  <si>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</si>
  <si>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</si>
  <si>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</si>
  <si>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</si>
  <si>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</si>
  <si>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</si>
  <si>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</si>
  <si>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</si>
  <si>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</si>
  <si>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</si>
  <si>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</si>
  <si>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</si>
  <si>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</si>
  <si>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</si>
  <si>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</si>
  <si>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</si>
  <si>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</si>
  <si>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</si>
  <si>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</si>
  <si>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</si>
  <si>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</si>
  <si>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</si>
  <si>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</si>
  <si>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</si>
  <si>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</si>
  <si>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</si>
  <si>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</si>
  <si>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</si>
  <si>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</si>
  <si>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</si>
  <si>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</si>
  <si>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</si>
  <si>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</si>
  <si>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</si>
  <si>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</si>
  <si>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</si>
  <si>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</si>
  <si>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</si>
  <si>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</si>
  <si>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</si>
  <si>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</si>
  <si>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</si>
  <si>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</si>
  <si>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</si>
  <si>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</si>
  <si>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</si>
  <si>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</si>
  <si>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</si>
  <si>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</si>
  <si>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</si>
  <si>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</si>
  <si>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</si>
  <si>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</si>
  <si>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</si>
  <si>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</si>
  <si>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</si>
  <si>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</si>
  <si>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</si>
  <si>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</si>
  <si>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</si>
  <si>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</si>
  <si>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</si>
  <si>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</si>
  <si>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</si>
  <si>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</si>
  <si>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</si>
  <si>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</si>
  <si>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</si>
  <si>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</si>
  <si>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</si>
  <si>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</si>
  <si>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</si>
  <si>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</si>
  <si>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</si>
  <si>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</si>
  <si>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</si>
  <si>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</si>
  <si>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</si>
  <si>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</si>
  <si>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</si>
  <si>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</si>
  <si>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</si>
  <si>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</si>
  <si>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</si>
  <si>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</si>
  <si>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</si>
  <si>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</si>
  <si>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</si>
  <si>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</si>
  <si>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</si>
  <si>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</si>
  <si>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</si>
  <si>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</si>
  <si>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</si>
  <si>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</si>
  <si>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</si>
  <si>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</si>
  <si>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</si>
  <si>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</si>
  <si>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</si>
  <si>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</si>
  <si>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</si>
  <si>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</si>
  <si>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</si>
  <si>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</si>
  <si>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</si>
  <si>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</si>
  <si>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</si>
  <si>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</si>
  <si>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</si>
  <si>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</si>
  <si>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</si>
  <si>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</si>
  <si>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</si>
  <si>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</si>
  <si>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</si>
  <si>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</si>
  <si>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</si>
  <si>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</si>
  <si>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</si>
  <si>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</si>
  <si>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</si>
  <si>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</si>
  <si>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</si>
  <si>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</si>
  <si>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</si>
  <si>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</si>
  <si>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</si>
  <si>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</si>
  <si>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</si>
  <si>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</si>
  <si>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</si>
  <si>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</si>
  <si>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</si>
  <si>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</si>
  <si>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</si>
  <si>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</si>
  <si>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</si>
  <si>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</si>
  <si>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</si>
  <si>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</si>
  <si>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</si>
  <si>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</si>
  <si>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</si>
  <si>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</si>
  <si>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</si>
  <si>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</si>
  <si>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</si>
  <si>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</si>
  <si>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</si>
  <si>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</si>
  <si>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</si>
  <si>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</si>
  <si>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</si>
  <si>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</si>
  <si>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</si>
  <si>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</si>
  <si>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</si>
  <si>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</si>
  <si>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</si>
  <si>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</si>
  <si>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</si>
  <si>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</si>
  <si>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</si>
  <si>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</si>
  <si>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</si>
  <si>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</si>
  <si>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</si>
  <si>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</si>
  <si>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</si>
  <si>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</si>
  <si>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</si>
  <si>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</si>
  <si>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</si>
  <si>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</si>
  <si>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</si>
  <si>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</si>
  <si>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</si>
  <si>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</si>
  <si>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</si>
  <si>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</si>
  <si>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</si>
  <si>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</si>
  <si>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</si>
  <si>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</si>
  <si>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</si>
  <si>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</si>
  <si>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</si>
  <si>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</si>
  <si>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</si>
  <si>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</si>
  <si>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</si>
  <si>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</si>
  <si>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</si>
  <si>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</si>
  <si>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</si>
  <si>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</si>
  <si>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</si>
  <si>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</si>
  <si>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</si>
  <si>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</si>
  <si>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</si>
  <si>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</si>
  <si>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</si>
  <si>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</si>
  <si>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</si>
  <si>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</si>
  <si>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</si>
  <si>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</si>
  <si>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</si>
  <si>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</si>
  <si>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</si>
  <si>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</si>
  <si>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</si>
  <si>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</si>
  <si>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</si>
  <si>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</si>
  <si>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</si>
  <si>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</si>
  <si>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</si>
  <si>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</si>
  <si>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</si>
  <si>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</si>
  <si>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</si>
  <si>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</si>
  <si>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</si>
  <si>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</si>
  <si>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</si>
  <si>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</si>
  <si>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</si>
  <si>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</si>
  <si>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</si>
  <si>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</si>
  <si>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</si>
  <si>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</si>
  <si>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</si>
  <si>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</si>
  <si>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</si>
  <si>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</si>
  <si>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</si>
  <si>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</si>
  <si>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</si>
  <si>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</si>
  <si>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</si>
  <si>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</si>
  <si>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</si>
  <si>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</si>
  <si>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</si>
  <si>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</si>
  <si>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</si>
  <si>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</si>
  <si>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</si>
  <si>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</si>
  <si>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</si>
  <si>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</si>
  <si>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</si>
  <si>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</si>
  <si>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</si>
  <si>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</si>
  <si>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</si>
  <si>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</si>
  <si>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</si>
  <si>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</si>
  <si>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</si>
  <si>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</si>
  <si>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</si>
  <si>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</si>
  <si>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</si>
  <si>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</si>
  <si>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</si>
  <si>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</si>
  <si>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</si>
  <si>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</si>
  <si>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</si>
  <si>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</si>
  <si>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</si>
  <si>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</si>
  <si>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</si>
  <si>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</si>
  <si>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</si>
  <si>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</si>
  <si>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</si>
  <si>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</si>
  <si>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</si>
  <si>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</si>
  <si>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</si>
  <si>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</si>
  <si>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</si>
  <si>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</si>
  <si>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</si>
  <si>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</si>
  <si>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</si>
  <si>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</si>
  <si>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</si>
  <si>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</si>
  <si>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</si>
  <si>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</si>
  <si>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</si>
  <si>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</si>
  <si>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</si>
  <si>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</si>
  <si>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</si>
  <si>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</si>
  <si>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</si>
  <si>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</si>
  <si>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</si>
  <si>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</si>
  <si>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</si>
  <si>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</si>
  <si>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</si>
  <si>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</si>
  <si>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</si>
  <si>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</si>
  <si>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</si>
  <si>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</si>
  <si>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</si>
  <si>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</si>
  <si>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</si>
  <si>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</si>
  <si>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</si>
  <si>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</si>
  <si>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</si>
  <si>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</si>
  <si>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</si>
  <si>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</si>
  <si>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</si>
  <si>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</si>
  <si>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</si>
  <si>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</si>
  <si>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</si>
  <si>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</si>
  <si>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</si>
  <si>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</si>
  <si>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</si>
  <si>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</si>
  <si>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</si>
  <si>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</si>
  <si>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</si>
  <si>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</si>
  <si>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</si>
  <si>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</si>
  <si>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</si>
  <si>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</si>
  <si>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</si>
  <si>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</si>
  <si>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</si>
  <si>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</si>
  <si>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</si>
  <si>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</si>
  <si>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</si>
  <si>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</si>
  <si>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</si>
  <si>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</si>
  <si>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</si>
  <si>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</si>
  <si>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</si>
  <si>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</si>
  <si>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</si>
  <si>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</si>
  <si>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</si>
  <si>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</si>
  <si>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</si>
  <si>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</si>
  <si>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</si>
  <si>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</si>
  <si>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</si>
  <si>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</si>
  <si>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</si>
  <si>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</si>
  <si>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</si>
  <si>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</si>
  <si>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</si>
  <si>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</si>
  <si>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</si>
  <si>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</si>
  <si>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</si>
  <si>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</si>
  <si>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</si>
  <si>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</si>
  <si>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</si>
  <si>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</si>
  <si>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</si>
  <si>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</si>
  <si>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</si>
  <si>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</si>
  <si>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</si>
  <si>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</si>
  <si>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</si>
  <si>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</si>
  <si>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</si>
  <si>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</si>
  <si>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</si>
  <si>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</si>
  <si>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</si>
  <si>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</si>
  <si>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</si>
  <si>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</si>
  <si>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</si>
  <si>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</si>
  <si>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</si>
  <si>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</si>
  <si>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</si>
  <si>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</si>
  <si>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</si>
  <si>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</si>
  <si>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</si>
  <si>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</si>
  <si>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</si>
  <si>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</si>
  <si>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</si>
  <si>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</si>
  <si>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</si>
  <si>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</si>
  <si>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</si>
  <si>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</si>
  <si>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</si>
  <si>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</si>
  <si>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</si>
  <si>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</si>
  <si>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</si>
  <si>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</si>
  <si>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</si>
  <si>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</si>
  <si>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</si>
  <si>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</si>
  <si>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</si>
  <si>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</si>
  <si>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</si>
  <si>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</si>
  <si>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</si>
  <si>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</si>
  <si>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</si>
  <si>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</si>
  <si>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</si>
  <si>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</si>
  <si>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</si>
  <si>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</si>
  <si>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</si>
  <si>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</si>
  <si>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</si>
  <si>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</si>
  <si>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</si>
  <si>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</si>
  <si>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</si>
  <si>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</si>
  <si>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</si>
  <si>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</si>
  <si>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</si>
  <si>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</si>
  <si>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</si>
  <si>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</si>
  <si>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</si>
  <si>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</si>
  <si>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</si>
  <si>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</si>
  <si>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</si>
  <si>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</si>
  <si>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</si>
  <si>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</si>
  <si>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</si>
  <si>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</si>
  <si>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</si>
  <si>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</si>
  <si>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</si>
  <si>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</si>
  <si>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</si>
  <si>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</si>
  <si>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</si>
  <si>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</si>
  <si>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</si>
  <si>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</si>
  <si>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</si>
  <si>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</si>
  <si>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</si>
  <si>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</si>
  <si>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</si>
  <si>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</si>
  <si>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</si>
  <si>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</si>
  <si>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</si>
  <si>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</si>
  <si>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</si>
  <si>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</si>
  <si>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</si>
  <si>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</si>
  <si>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</si>
  <si>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</si>
  <si>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</si>
  <si>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</si>
  <si>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</si>
  <si>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</si>
  <si>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</si>
  <si>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</si>
  <si>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</si>
  <si>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</si>
  <si>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</si>
  <si>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</si>
  <si>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</si>
  <si>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</si>
  <si>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</si>
  <si>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</si>
  <si>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</si>
  <si>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</si>
  <si>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</si>
  <si>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</si>
  <si>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</si>
  <si>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</si>
  <si>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</si>
  <si>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</si>
  <si>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</si>
  <si>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</si>
  <si>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</si>
  <si>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</si>
  <si>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</si>
  <si>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</si>
  <si>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</si>
  <si>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</si>
  <si>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</si>
  <si>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</si>
  <si>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</si>
  <si>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</si>
  <si>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</si>
  <si>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</si>
  <si>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</si>
  <si>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</si>
  <si>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</si>
  <si>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</si>
  <si>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</si>
  <si>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</si>
  <si>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</si>
  <si>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</si>
  <si>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</si>
  <si>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</si>
  <si>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</si>
  <si>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</si>
  <si>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</si>
  <si>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</si>
  <si>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</si>
  <si>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</si>
  <si>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</si>
  <si>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</si>
  <si>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</si>
  <si>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</si>
  <si>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</si>
  <si>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</si>
  <si>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</si>
  <si>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</si>
  <si>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</si>
  <si>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</si>
  <si>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</si>
  <si>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</si>
  <si>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</si>
  <si>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</si>
  <si>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</si>
  <si>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</si>
  <si>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</si>
  <si>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</si>
  <si>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</si>
  <si>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</si>
  <si>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</si>
  <si>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</si>
  <si>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</si>
  <si>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</si>
  <si>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</si>
  <si>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</si>
  <si>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</si>
  <si>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</si>
  <si>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</si>
  <si>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</si>
  <si>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</si>
  <si>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</si>
  <si>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</si>
  <si>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</si>
  <si>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</si>
  <si>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</si>
  <si>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</si>
  <si>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</si>
  <si>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</si>
  <si>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</si>
  <si>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</si>
  <si>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</si>
  <si>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</si>
  <si>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</si>
  <si>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</si>
  <si>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</si>
  <si>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</si>
  <si>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</si>
  <si>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</si>
  <si>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</si>
  <si>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</si>
  <si>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</si>
  <si>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</si>
  <si>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</si>
  <si>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</si>
  <si>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</si>
  <si>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</si>
  <si>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</si>
  <si>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</si>
  <si>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</si>
  <si>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</si>
  <si>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</si>
  <si>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</si>
  <si>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</si>
  <si>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</si>
  <si>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</si>
  <si>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</si>
  <si>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</si>
  <si>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</si>
  <si>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</si>
  <si>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</si>
  <si>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</si>
  <si>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</si>
  <si>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</si>
  <si>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</si>
  <si>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</si>
  <si>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</si>
  <si>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</si>
  <si>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</si>
  <si>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</si>
  <si>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</si>
  <si>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</si>
  <si>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</si>
  <si>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</si>
  <si>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</si>
  <si>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</si>
  <si>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</si>
  <si>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</si>
  <si>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</si>
  <si>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</si>
  <si>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</si>
  <si>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</si>
  <si>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</si>
  <si>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</si>
  <si>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</si>
  <si>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</si>
  <si>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</si>
  <si>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</si>
  <si>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</si>
  <si>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</si>
  <si>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</si>
  <si>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</si>
  <si>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</si>
  <si>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</si>
  <si>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</si>
  <si>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</si>
  <si>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</si>
  <si>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</si>
  <si>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</si>
  <si>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</si>
  <si>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</si>
  <si>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</si>
  <si>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</si>
  <si>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</si>
  <si>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</si>
  <si>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</si>
  <si>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</si>
  <si>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</si>
  <si>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</si>
  <si>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</si>
  <si>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</si>
  <si>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</si>
  <si>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</si>
  <si>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</si>
  <si>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</si>
  <si>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</si>
  <si>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</si>
  <si>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</si>
  <si>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</si>
  <si>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</si>
  <si>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</si>
  <si>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</si>
  <si>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</si>
  <si>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</si>
  <si>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</si>
  <si>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</si>
  <si>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</si>
  <si>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</si>
  <si>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</si>
  <si>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</si>
  <si>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</si>
  <si>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</si>
  <si>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</si>
  <si>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</si>
  <si>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</si>
  <si>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</si>
  <si>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</si>
  <si>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</si>
  <si>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</si>
  <si>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</si>
  <si>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</si>
  <si>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</si>
  <si>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</si>
  <si>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</si>
  <si>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</si>
  <si>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</si>
  <si>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</si>
  <si>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</si>
  <si>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</si>
  <si>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</si>
  <si>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</si>
  <si>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</si>
  <si>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</si>
  <si>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</si>
  <si>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</si>
  <si>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</si>
  <si>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</si>
  <si>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</si>
  <si>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</si>
  <si>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</si>
  <si>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</si>
  <si>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</si>
  <si>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</si>
  <si>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</si>
  <si>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</si>
  <si>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</si>
  <si>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</si>
  <si>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</si>
  <si>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</si>
  <si>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</si>
  <si>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</si>
  <si>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</si>
  <si>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</si>
  <si>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</si>
  <si>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</si>
  <si>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</si>
  <si>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</si>
  <si>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</si>
  <si>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</si>
  <si>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</si>
  <si>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</si>
  <si>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</si>
  <si>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</si>
  <si>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</si>
  <si>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</si>
  <si>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</si>
  <si>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</si>
  <si>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</si>
  <si>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</si>
  <si>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</si>
  <si>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</si>
  <si>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</si>
  <si>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</si>
  <si>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</si>
  <si>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</si>
  <si>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</si>
  <si>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</si>
  <si>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</si>
  <si>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</si>
  <si>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</si>
  <si>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</si>
  <si>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</si>
  <si>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</si>
  <si>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</si>
  <si>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</si>
  <si>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</si>
  <si>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</si>
  <si>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</si>
  <si>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</si>
  <si>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</si>
  <si>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</si>
  <si>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</si>
  <si>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</si>
  <si>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</si>
  <si>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</si>
  <si>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</si>
  <si>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</si>
  <si>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</si>
  <si>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</si>
  <si>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</si>
  <si>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</si>
  <si>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</si>
  <si>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</si>
  <si>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</si>
  <si>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</si>
  <si>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</si>
  <si>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</si>
  <si>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</si>
  <si>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</si>
  <si>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</si>
  <si>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</si>
  <si>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</si>
  <si>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</si>
  <si>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</si>
  <si>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</si>
  <si>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</si>
  <si>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</si>
  <si>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</si>
  <si>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</si>
  <si>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</si>
  <si>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</si>
  <si>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</si>
  <si>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</si>
  <si>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</si>
  <si>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</si>
  <si>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</si>
  <si>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</si>
  <si>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</si>
  <si>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</si>
  <si>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</si>
  <si>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</si>
  <si>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</si>
  <si>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</si>
  <si>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</si>
  <si>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</si>
  <si>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</si>
  <si>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</si>
  <si>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</si>
  <si>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</si>
  <si>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</si>
  <si>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</si>
  <si>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</si>
  <si>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</si>
  <si>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</si>
  <si>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</si>
  <si>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</si>
  <si>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</si>
  <si>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</si>
  <si>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</si>
  <si>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</si>
  <si>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</si>
  <si>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</si>
  <si>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</si>
  <si>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</si>
  <si>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</si>
  <si>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</si>
  <si>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</si>
  <si>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</si>
  <si>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</si>
  <si>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</si>
  <si>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</si>
  <si>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</si>
  <si>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</si>
  <si>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</si>
  <si>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</si>
  <si>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</si>
  <si>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</si>
  <si>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</si>
  <si>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</si>
  <si>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</si>
  <si>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</si>
  <si>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</si>
  <si>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</si>
  <si>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</si>
  <si>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</si>
  <si>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</si>
  <si>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</si>
  <si>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</si>
  <si>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</si>
  <si>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</si>
  <si>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</si>
  <si>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</si>
  <si>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</si>
  <si>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</si>
  <si>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</si>
  <si>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</si>
  <si>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</si>
  <si>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</si>
  <si>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</si>
  <si>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</si>
  <si>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</si>
  <si>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</si>
  <si>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</si>
  <si>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</si>
  <si>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</si>
  <si>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</si>
  <si>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</si>
  <si>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</si>
  <si>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</si>
  <si>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</si>
  <si>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</si>
  <si>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</si>
  <si>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</si>
  <si>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</si>
  <si>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</si>
  <si>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</si>
  <si>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</si>
  <si>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</si>
  <si>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</si>
  <si>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</si>
  <si>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</si>
  <si>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</si>
  <si>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</si>
  <si>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</si>
  <si>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</si>
  <si>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</si>
  <si>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</si>
  <si>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</si>
  <si>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</si>
  <si>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</si>
  <si>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</si>
  <si>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</si>
  <si>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</si>
  <si>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</si>
  <si>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</si>
  <si>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</si>
  <si>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</si>
  <si>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</si>
  <si>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</si>
  <si>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</si>
  <si>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</si>
  <si>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</si>
  <si>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</si>
  <si>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</si>
  <si>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</si>
  <si>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</si>
  <si>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</si>
  <si>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</si>
  <si>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</si>
  <si>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</si>
  <si>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</si>
  <si>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</si>
  <si>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</si>
  <si>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</si>
  <si>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</si>
  <si>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</si>
  <si>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</si>
  <si>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</si>
  <si>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</si>
  <si>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</si>
  <si>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</si>
  <si>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</si>
  <si>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</si>
  <si>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</si>
  <si>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</si>
  <si>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</si>
  <si>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</si>
  <si>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</si>
  <si>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</si>
  <si>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</si>
  <si>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</si>
  <si>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</si>
  <si>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</si>
  <si>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</si>
  <si>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</si>
  <si>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</si>
  <si>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</si>
  <si>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</si>
  <si>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</si>
  <si>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</si>
  <si>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</si>
  <si>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</si>
  <si>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</si>
  <si>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</si>
  <si>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</si>
  <si>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</si>
  <si>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</si>
  <si>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</si>
  <si>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</si>
  <si>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</si>
  <si>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</si>
  <si>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</si>
  <si>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</si>
  <si>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</si>
  <si>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</si>
  <si>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</si>
  <si>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</si>
  <si>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</si>
  <si>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</si>
  <si>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</si>
  <si>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</si>
  <si>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</si>
  <si>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</si>
  <si>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</si>
  <si>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</si>
  <si>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</si>
  <si>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</si>
  <si>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</si>
  <si>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</si>
  <si>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</si>
  <si>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</si>
  <si>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</si>
  <si>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</si>
  <si>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</si>
  <si>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</si>
  <si>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</si>
  <si>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</si>
  <si>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</si>
  <si>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</si>
  <si>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</si>
  <si>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</si>
  <si>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</si>
  <si>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</si>
  <si>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</si>
  <si>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</si>
  <si>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</si>
  <si>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</si>
  <si>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</si>
  <si>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</si>
  <si>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</si>
  <si>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</si>
  <si>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</si>
  <si>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</si>
  <si>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</si>
  <si>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</si>
  <si>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</si>
  <si>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</si>
  <si>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</si>
  <si>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</si>
  <si>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</si>
  <si>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</si>
  <si>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</si>
  <si>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</si>
  <si>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</si>
  <si>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</si>
  <si>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</si>
  <si>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</si>
  <si>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</si>
  <si>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</si>
  <si>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</si>
  <si>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</si>
  <si>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</si>
  <si>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</si>
  <si>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</si>
  <si>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</si>
  <si>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</si>
  <si>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</si>
  <si>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</si>
  <si>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</si>
  <si>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</si>
  <si>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</si>
  <si>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</si>
  <si>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</si>
  <si>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</si>
  <si>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</si>
  <si>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</si>
  <si>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</si>
  <si>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</si>
  <si>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</si>
  <si>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</si>
  <si>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</si>
  <si>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</si>
  <si>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</si>
  <si>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</si>
  <si>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</si>
  <si>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</si>
  <si>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</si>
  <si>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</si>
  <si>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</si>
  <si>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</si>
  <si>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</si>
  <si>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</si>
  <si>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</si>
  <si>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</si>
  <si>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</si>
  <si>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</si>
  <si>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</si>
  <si>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</si>
  <si>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</si>
  <si>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</si>
  <si>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</si>
  <si>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</si>
  <si>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</si>
  <si>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</si>
  <si>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</si>
  <si>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</si>
  <si>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</si>
  <si>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</si>
  <si>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</si>
  <si>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</si>
  <si>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</si>
  <si>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</si>
  <si>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</si>
  <si>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</si>
  <si>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</si>
  <si>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</si>
  <si>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</si>
  <si>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</si>
  <si>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</si>
  <si>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</si>
  <si>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</si>
  <si>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</si>
  <si>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</si>
  <si>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</si>
  <si>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</si>
  <si>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</si>
  <si>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</si>
  <si>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</si>
  <si>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</si>
  <si>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</si>
  <si>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</si>
  <si>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</si>
  <si>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</si>
  <si>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</si>
  <si>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</si>
  <si>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</si>
  <si>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</si>
  <si>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</si>
  <si>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</si>
  <si>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</si>
  <si>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</si>
  <si>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</si>
  <si>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</si>
  <si>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</si>
  <si>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</si>
  <si>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</si>
  <si>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</si>
  <si>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</si>
  <si>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</si>
  <si>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</si>
  <si>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</si>
  <si>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</si>
  <si>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</si>
  <si>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</si>
  <si>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</si>
  <si>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</si>
  <si>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</si>
  <si>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</si>
  <si>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</si>
  <si>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</si>
  <si>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</si>
  <si>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</si>
  <si>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</si>
  <si>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</si>
  <si>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</si>
  <si>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</si>
  <si>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</si>
  <si>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</si>
  <si>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</si>
  <si>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</si>
  <si>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</si>
  <si>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</si>
  <si>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</si>
  <si>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</si>
  <si>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</si>
  <si>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</si>
  <si>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</si>
  <si>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</si>
  <si>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</si>
  <si>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</si>
  <si>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</si>
  <si>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</si>
  <si>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</si>
  <si>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</si>
  <si>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</si>
  <si>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</si>
  <si>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</si>
  <si>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</si>
  <si>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</si>
  <si>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</si>
  <si>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</si>
  <si>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</si>
  <si>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</si>
  <si>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</si>
  <si>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</si>
  <si>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</si>
  <si>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</si>
  <si>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</si>
  <si>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</si>
  <si>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</si>
  <si>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</si>
  <si>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</si>
  <si>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</si>
  <si>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</si>
  <si>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</si>
  <si>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</si>
  <si>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</si>
  <si>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</si>
  <si>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</si>
  <si>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</si>
  <si>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</si>
  <si>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</si>
  <si>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</si>
  <si>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</si>
  <si>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</si>
  <si>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</si>
  <si>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</si>
  <si>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</si>
  <si>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</si>
  <si>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</si>
  <si>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</si>
  <si>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</si>
  <si>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</si>
  <si>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</si>
  <si>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</si>
  <si>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</si>
  <si>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</si>
  <si>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</si>
  <si>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</si>
  <si>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</si>
  <si>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</si>
  <si>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</si>
  <si>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</si>
  <si>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</si>
  <si>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</si>
  <si>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</si>
  <si>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</si>
  <si>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</si>
  <si>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</si>
  <si>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</si>
  <si>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</si>
  <si>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</si>
  <si>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</si>
  <si>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</si>
  <si>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</si>
  <si>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</si>
  <si>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</si>
  <si>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</si>
  <si>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</si>
  <si>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</si>
  <si>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</si>
  <si>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</si>
  <si>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</si>
  <si>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</si>
  <si>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</si>
  <si>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</si>
  <si>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</si>
  <si>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</si>
  <si>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</si>
  <si>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</si>
  <si>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</si>
  <si>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</si>
  <si>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</si>
  <si>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</si>
  <si>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</si>
  <si>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</si>
  <si>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</si>
  <si>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</si>
  <si>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</si>
  <si>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</si>
  <si>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</si>
  <si>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</si>
  <si>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</si>
  <si>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</si>
  <si>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</si>
  <si>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</si>
  <si>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</si>
  <si>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</si>
  <si>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</si>
  <si>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</si>
  <si>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</si>
  <si>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</si>
  <si>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</si>
  <si>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</si>
  <si>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</si>
  <si>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</si>
  <si>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</si>
  <si>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</si>
  <si>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</si>
  <si>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</si>
  <si>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</si>
  <si>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</si>
  <si>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</si>
  <si>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</si>
  <si>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</si>
  <si>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</si>
  <si>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</si>
  <si>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</si>
  <si>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</si>
  <si>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</si>
  <si>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</si>
  <si>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</si>
  <si>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</si>
  <si>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</si>
  <si>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</si>
  <si>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</si>
  <si>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</si>
  <si>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</si>
  <si>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</si>
  <si>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</si>
  <si>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</si>
  <si>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</si>
  <si>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</si>
  <si>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</si>
  <si>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</si>
  <si>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</si>
  <si>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</si>
  <si>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</si>
  <si>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</si>
  <si>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</si>
  <si>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</si>
  <si>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</si>
  <si>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</si>
  <si>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</si>
  <si>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</si>
  <si>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</si>
  <si>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</si>
  <si>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</si>
  <si>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</si>
  <si>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</si>
  <si>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</si>
  <si>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</si>
  <si>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</si>
  <si>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</si>
  <si>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</si>
  <si>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</si>
  <si>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</si>
  <si>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</si>
  <si>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</si>
  <si>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</si>
  <si>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</si>
  <si>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</si>
  <si>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</si>
  <si>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</si>
  <si>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</si>
  <si>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</si>
  <si>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</si>
  <si>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</si>
  <si>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</si>
  <si>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</si>
  <si>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</si>
  <si>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</si>
  <si>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</si>
  <si>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</si>
  <si>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</si>
  <si>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</si>
  <si>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</si>
  <si>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</si>
  <si>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</si>
  <si>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</si>
  <si>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</si>
  <si>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</si>
  <si>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</si>
  <si>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</si>
  <si>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</si>
  <si>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</si>
  <si>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</si>
  <si>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</si>
  <si>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</si>
  <si>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</si>
  <si>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</si>
  <si>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</si>
  <si>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</si>
  <si>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</si>
  <si>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</si>
  <si>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</si>
  <si>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</si>
  <si>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</si>
  <si>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</si>
  <si>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</si>
  <si>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</si>
  <si>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</si>
  <si>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</si>
  <si>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</si>
  <si>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</si>
  <si>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</si>
  <si>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</si>
  <si>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</si>
  <si>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</si>
  <si>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</si>
  <si>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</si>
  <si>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</si>
  <si>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</si>
  <si>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</si>
  <si>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</si>
  <si>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</si>
  <si>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</si>
  <si>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</si>
  <si>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</si>
  <si>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</si>
  <si>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</si>
  <si>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</si>
  <si>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</si>
  <si>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</si>
  <si>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</si>
  <si>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</si>
  <si>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</si>
  <si>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</si>
  <si>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</si>
  <si>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</si>
  <si>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</si>
  <si>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</si>
  <si>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</si>
  <si>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</si>
  <si>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</si>
  <si>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</si>
  <si>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</si>
  <si>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</si>
  <si>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</si>
  <si>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</si>
  <si>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</si>
  <si>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</si>
  <si>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</si>
  <si>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</si>
  <si>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</si>
  <si>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</si>
  <si>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</si>
  <si>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</si>
  <si>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</si>
  <si>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</si>
  <si>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</si>
  <si>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</si>
  <si>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</si>
  <si>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</si>
  <si>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</si>
  <si>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</si>
  <si>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</si>
  <si>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</si>
  <si>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</si>
  <si>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</si>
  <si>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</si>
  <si>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</si>
  <si>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</si>
  <si>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</si>
  <si>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</si>
  <si>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</si>
  <si>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</si>
  <si>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</si>
  <si>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</si>
  <si>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</si>
  <si>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</si>
  <si>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</si>
  <si>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</si>
  <si>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</si>
  <si>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</si>
  <si>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</si>
  <si>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</si>
  <si>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</si>
  <si>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</si>
  <si>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</si>
  <si>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</si>
  <si>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</si>
  <si>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</si>
  <si>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</si>
  <si>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</si>
  <si>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</si>
  <si>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</si>
  <si>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</si>
  <si>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</si>
  <si>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</si>
  <si>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</si>
  <si>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</si>
  <si>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</si>
  <si>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</si>
  <si>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</si>
  <si>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</si>
  <si>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</si>
  <si>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</si>
  <si>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</si>
  <si>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</si>
  <si>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</si>
  <si>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</si>
  <si>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</si>
  <si>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</si>
  <si>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</si>
  <si>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</si>
  <si>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</si>
  <si>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</si>
  <si>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</si>
  <si>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</si>
  <si>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</si>
  <si>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</si>
  <si>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</si>
  <si>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</si>
  <si>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</si>
  <si>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</si>
  <si>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</si>
  <si>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</si>
  <si>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</si>
  <si>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</si>
  <si>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</si>
  <si>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</si>
  <si>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</si>
  <si>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</si>
  <si>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</si>
  <si>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</si>
  <si>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</si>
  <si>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</si>
  <si>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</si>
  <si>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</si>
  <si>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</si>
  <si>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</si>
  <si>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</si>
  <si>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</si>
  <si>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</si>
  <si>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</si>
  <si>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</si>
  <si>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</si>
  <si>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</si>
  <si>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</si>
  <si>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</si>
  <si>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</si>
  <si>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</si>
  <si>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</si>
  <si>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</si>
  <si>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</si>
  <si>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</si>
  <si>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</si>
  <si>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</si>
  <si>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</si>
  <si>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</si>
  <si>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</si>
  <si>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</si>
  <si>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</si>
  <si>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</si>
  <si>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</si>
  <si>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</si>
  <si>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</si>
  <si>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</si>
  <si>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</si>
  <si>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</si>
  <si>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</si>
  <si>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</si>
  <si>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</si>
  <si>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</si>
  <si>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</si>
  <si>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</si>
  <si>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</si>
  <si>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</si>
  <si>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</si>
  <si>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</si>
  <si>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</si>
  <si>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</si>
  <si>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</si>
  <si>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</si>
  <si>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</si>
  <si>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</si>
  <si>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</si>
  <si>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</si>
  <si>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</si>
  <si>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</si>
  <si>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</si>
  <si>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</si>
  <si>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</si>
  <si>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</si>
  <si>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</si>
  <si>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</si>
  <si>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</si>
  <si>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</si>
  <si>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</si>
  <si>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</si>
  <si>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</si>
  <si>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</si>
  <si>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</si>
  <si>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</si>
  <si>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</si>
  <si>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</si>
  <si>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</si>
  <si>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</si>
  <si>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</si>
  <si>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</si>
  <si>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</si>
  <si>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</si>
  <si>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</si>
  <si>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</si>
  <si>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</si>
  <si>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</si>
  <si>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</si>
  <si>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</si>
  <si>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</si>
  <si>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</si>
  <si>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</si>
  <si>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</si>
  <si>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</si>
  <si>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</si>
  <si>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</si>
  <si>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</si>
  <si>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</si>
  <si>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</si>
  <si>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</si>
  <si>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</si>
  <si>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</si>
  <si>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</si>
  <si>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</si>
  <si>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</si>
  <si>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</si>
  <si>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</si>
  <si>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</si>
  <si>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</si>
  <si>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</si>
  <si>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</si>
  <si>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</si>
  <si>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</si>
  <si>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</si>
  <si>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</si>
  <si>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</si>
  <si>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</si>
  <si>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</si>
  <si>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</si>
  <si>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</si>
  <si>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</si>
  <si>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</si>
  <si>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</si>
  <si>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</si>
  <si>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</si>
  <si>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</si>
  <si>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</si>
  <si>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</si>
  <si>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</si>
  <si>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</si>
  <si>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</si>
  <si>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</si>
  <si>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</si>
  <si>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</si>
  <si>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</si>
  <si>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</si>
  <si>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</si>
  <si>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</si>
  <si>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</si>
  <si>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</si>
  <si>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</si>
  <si>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</si>
  <si>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</si>
  <si>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</si>
  <si>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</si>
  <si>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</si>
  <si>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</si>
  <si>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</si>
  <si>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</si>
  <si>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</si>
  <si>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</si>
  <si>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</si>
  <si>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</si>
  <si>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</si>
  <si>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</si>
  <si>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</si>
  <si>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</si>
  <si>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</si>
  <si>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</si>
  <si>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</si>
  <si>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</si>
  <si>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</si>
  <si>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</si>
  <si>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</si>
  <si>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</si>
  <si>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</si>
  <si>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</si>
  <si>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</si>
  <si>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</si>
  <si>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</si>
  <si>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</si>
  <si>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</si>
  <si>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</si>
  <si>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</si>
  <si>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</si>
  <si>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</si>
  <si>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</si>
  <si>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</si>
  <si>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</si>
  <si>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</si>
  <si>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</si>
  <si>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</si>
  <si>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</si>
  <si>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</si>
  <si>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</si>
  <si>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</si>
  <si>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</si>
  <si>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</si>
  <si>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</si>
  <si>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</si>
  <si>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</si>
  <si>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</si>
  <si>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</si>
  <si>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</si>
  <si>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</si>
  <si>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</si>
  <si>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</si>
  <si>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</si>
  <si>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</si>
  <si>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</si>
  <si>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</si>
  <si>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</si>
  <si>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</si>
  <si>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</si>
  <si>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</si>
  <si>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</si>
  <si>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</si>
  <si>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</si>
  <si>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</si>
  <si>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</si>
  <si>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</si>
  <si>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</si>
  <si>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</si>
  <si>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</si>
  <si>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</si>
  <si>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</si>
  <si>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</si>
  <si>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</si>
  <si>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</si>
  <si>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</si>
  <si>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</si>
  <si>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</si>
  <si>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</si>
  <si>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</si>
  <si>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</si>
  <si>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</si>
  <si>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</si>
  <si>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</si>
  <si>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</si>
  <si>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</si>
  <si>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</si>
  <si>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</si>
  <si>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</si>
  <si>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</si>
  <si>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</si>
  <si>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</si>
  <si>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</si>
  <si>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</si>
  <si>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</si>
  <si>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</si>
  <si>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</si>
  <si>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</si>
  <si>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</si>
  <si>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</si>
  <si>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</si>
  <si>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</si>
  <si>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</si>
  <si>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</si>
  <si>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</si>
  <si>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</si>
  <si>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</si>
  <si>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</si>
  <si>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</si>
  <si>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</si>
  <si>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</si>
  <si>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</si>
  <si>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</si>
  <si>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</si>
  <si>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</si>
  <si>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</si>
  <si>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</si>
  <si>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</si>
  <si>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</si>
  <si>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</si>
  <si>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</si>
  <si>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</si>
  <si>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</si>
  <si>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</si>
  <si>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</si>
  <si>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</si>
  <si>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</si>
  <si>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</si>
  <si>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</si>
  <si>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</si>
  <si>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</si>
  <si>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</si>
  <si>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</si>
  <si>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</si>
  <si>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</si>
  <si>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</si>
  <si>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</si>
  <si>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</si>
  <si>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</si>
  <si>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</si>
  <si>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</si>
  <si>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</si>
  <si>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</si>
  <si>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</si>
  <si>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</si>
  <si>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</si>
  <si>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</si>
  <si>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</si>
  <si>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</si>
  <si>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</si>
  <si>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</si>
  <si>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</si>
  <si>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</si>
  <si>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</si>
  <si>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</si>
  <si>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</si>
  <si>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</si>
  <si>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</si>
  <si>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</si>
  <si>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</si>
  <si>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</si>
  <si>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</si>
  <si>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</si>
  <si>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</si>
  <si>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</si>
  <si>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</si>
  <si>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</si>
  <si>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</si>
  <si>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</si>
  <si>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</si>
  <si>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</si>
  <si>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</si>
  <si>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</si>
  <si>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</si>
  <si>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</si>
  <si>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</si>
  <si>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</si>
  <si>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</si>
  <si>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</si>
  <si>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</si>
  <si>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</si>
  <si>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</si>
  <si>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</si>
  <si>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</si>
  <si>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</si>
  <si>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</si>
  <si>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</si>
  <si>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</si>
  <si>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</si>
  <si>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</si>
  <si>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</si>
  <si>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</si>
  <si>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</si>
  <si>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</si>
  <si>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</si>
  <si>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</si>
  <si>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</si>
  <si>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</si>
  <si>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</si>
  <si>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</si>
  <si>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</si>
  <si>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</si>
  <si>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</si>
  <si>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</si>
  <si>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</si>
  <si>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</si>
  <si>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</si>
  <si>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</si>
  <si>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</si>
  <si>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</si>
  <si>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</si>
  <si>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</si>
  <si>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</si>
  <si>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</si>
  <si>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</si>
  <si>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</si>
  <si>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</si>
  <si>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</si>
  <si>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</si>
  <si>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</si>
  <si>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</si>
  <si>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</si>
  <si>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</si>
  <si>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</si>
  <si>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</si>
  <si>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</si>
  <si>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</si>
  <si>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</si>
  <si>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</si>
  <si>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</si>
  <si>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</si>
  <si>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</si>
  <si>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</si>
  <si>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</si>
  <si>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</si>
  <si>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</si>
  <si>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</si>
  <si>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</si>
  <si>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</si>
  <si>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</si>
  <si>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</si>
  <si>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</si>
  <si>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</si>
  <si>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</si>
  <si>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</si>
  <si>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</si>
  <si>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</si>
  <si>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</si>
  <si>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</si>
  <si>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</si>
  <si>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</si>
  <si>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</si>
  <si>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</si>
  <si>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</si>
  <si>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</si>
  <si>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</si>
  <si>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</si>
  <si>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</si>
  <si>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</si>
  <si>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</si>
  <si>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</si>
  <si>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</si>
  <si>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</si>
  <si>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</si>
  <si>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</si>
  <si>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</si>
  <si>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</si>
  <si>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</si>
  <si>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</si>
  <si>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</si>
  <si>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</si>
  <si>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</si>
  <si>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</si>
  <si>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</si>
  <si>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</si>
  <si>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</si>
  <si>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</si>
  <si>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</si>
  <si>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</si>
  <si>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</si>
  <si>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</si>
  <si>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</si>
  <si>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</si>
  <si>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</si>
  <si>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</si>
  <si>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</si>
  <si>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</si>
  <si>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</si>
  <si>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</si>
  <si>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</si>
  <si>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</si>
  <si>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</si>
  <si>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</si>
  <si>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</si>
  <si>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</si>
  <si>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</si>
  <si>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</si>
  <si>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</si>
  <si>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</si>
  <si>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</si>
  <si>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</si>
  <si>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</si>
  <si>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</si>
  <si>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</si>
  <si>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</si>
  <si>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</si>
  <si>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</si>
  <si>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</si>
  <si>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</si>
  <si>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</si>
  <si>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</si>
  <si>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</si>
  <si>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</si>
  <si>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</si>
  <si>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</si>
  <si>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</si>
  <si>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</si>
  <si>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</si>
  <si>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</si>
  <si>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</si>
  <si>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</si>
  <si>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</si>
  <si>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</si>
  <si>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</si>
  <si>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</si>
  <si>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</si>
  <si>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</si>
  <si>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</si>
  <si>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</si>
  <si>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</si>
  <si>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</si>
  <si>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</si>
  <si>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</si>
  <si>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</si>
  <si>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</si>
  <si>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</si>
  <si>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</si>
  <si>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</si>
  <si>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</si>
  <si>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</si>
  <si>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</si>
  <si>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</si>
  <si>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</si>
  <si>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</si>
  <si>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</si>
  <si>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</si>
  <si>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</si>
  <si>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</si>
  <si>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</si>
  <si>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</si>
  <si>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</si>
  <si>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</si>
  <si>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</si>
  <si>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</si>
  <si>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</si>
  <si>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</si>
  <si>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</si>
  <si>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</si>
  <si>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</si>
  <si>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</si>
  <si>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</si>
  <si>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</si>
  <si>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</si>
  <si>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</si>
  <si>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</si>
  <si>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</si>
  <si>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</si>
  <si>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</si>
  <si>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</si>
  <si>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</si>
  <si>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</si>
  <si>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</si>
  <si>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</si>
  <si>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</si>
  <si>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</si>
  <si>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</si>
  <si>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</si>
  <si>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</si>
  <si>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</si>
  <si>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</si>
  <si>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</si>
  <si>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</si>
  <si>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</si>
  <si>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</si>
  <si>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</si>
  <si>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</si>
  <si>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</si>
  <si>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</si>
  <si>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</si>
  <si>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</si>
  <si>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</si>
  <si>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</si>
  <si>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</si>
  <si>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</si>
  <si>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</si>
  <si>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</si>
  <si>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</si>
  <si>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</si>
  <si>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</si>
  <si>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</si>
  <si>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</si>
  <si>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</si>
  <si>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</si>
  <si>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</si>
  <si>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</si>
  <si>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</si>
  <si>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</si>
  <si>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</si>
  <si>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</si>
  <si>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</si>
  <si>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</si>
  <si>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</si>
  <si>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</si>
  <si>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</si>
  <si>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</si>
  <si>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</si>
  <si>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</si>
  <si>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</si>
  <si>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</si>
  <si>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</si>
  <si>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</si>
  <si>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</si>
  <si>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</si>
  <si>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</si>
  <si>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</si>
  <si>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</si>
  <si>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</si>
  <si>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</si>
  <si>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</si>
  <si>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</si>
  <si>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</si>
  <si>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</si>
  <si>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</si>
  <si>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</si>
  <si>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</si>
  <si>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</si>
  <si>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</si>
  <si>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</si>
  <si>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</si>
  <si>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</si>
  <si>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</si>
  <si>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</si>
  <si>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</si>
  <si>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</si>
  <si>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</si>
  <si>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</si>
  <si>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</si>
  <si>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</si>
  <si>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</si>
  <si>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</si>
  <si>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</si>
  <si>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</si>
  <si>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</si>
  <si>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</si>
  <si>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</si>
  <si>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</si>
  <si>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</si>
  <si>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</si>
  <si>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</si>
  <si>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</si>
  <si>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</si>
  <si>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</si>
  <si>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</si>
  <si>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</si>
  <si>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</si>
  <si>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</si>
  <si>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</si>
  <si>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</si>
  <si>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</si>
  <si>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</si>
  <si>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</si>
  <si>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</si>
  <si>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</si>
  <si>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</si>
  <si>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</si>
  <si>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</si>
  <si>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</si>
  <si>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</si>
  <si>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</si>
  <si>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</si>
  <si>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</si>
  <si>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</si>
  <si>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</si>
  <si>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</si>
  <si>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</si>
  <si>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</si>
  <si>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</si>
  <si>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</si>
  <si>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</si>
  <si>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</si>
  <si>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</si>
  <si>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</si>
  <si>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</si>
  <si>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</si>
  <si>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</si>
  <si>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</si>
  <si>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</si>
  <si>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</si>
  <si>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</si>
  <si>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</si>
  <si>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</si>
  <si>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</si>
  <si>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</si>
  <si>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</si>
  <si>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</si>
  <si>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</si>
  <si>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</si>
  <si>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</si>
  <si>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</si>
  <si>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</si>
  <si>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</si>
  <si>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</si>
  <si>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</si>
  <si>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</si>
  <si>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</si>
  <si>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</si>
  <si>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</si>
  <si>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</si>
  <si>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</si>
  <si>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</si>
  <si>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</si>
  <si>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</si>
  <si>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</si>
  <si>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</si>
  <si>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</si>
  <si>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</si>
  <si>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</si>
  <si>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</si>
  <si>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</si>
  <si>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</si>
  <si>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</si>
  <si>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</si>
  <si>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</si>
  <si>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</si>
  <si>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</si>
  <si>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</si>
  <si>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</si>
  <si>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</si>
  <si>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</si>
  <si>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</si>
  <si>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</si>
  <si>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</si>
  <si>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</si>
  <si>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</si>
  <si>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</si>
  <si>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</si>
  <si>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</si>
  <si>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</si>
  <si>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</si>
  <si>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</si>
  <si>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</si>
  <si>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</si>
  <si>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</si>
  <si>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</si>
  <si>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</si>
  <si>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</si>
  <si>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</si>
  <si>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</si>
  <si>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</si>
  <si>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</si>
  <si>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</si>
  <si>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</si>
  <si>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</si>
  <si>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</si>
  <si>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</si>
  <si>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</si>
  <si>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</si>
  <si>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</si>
  <si>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</si>
  <si>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</si>
  <si>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</si>
  <si>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</si>
  <si>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</si>
  <si>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</si>
  <si>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</si>
  <si>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</si>
  <si>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</si>
  <si>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</si>
  <si>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</si>
  <si>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</si>
  <si>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</si>
  <si>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</si>
  <si>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</si>
  <si>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</si>
  <si>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</si>
  <si>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</si>
  <si>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</si>
  <si>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</si>
  <si>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</si>
  <si>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</si>
  <si>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</si>
  <si>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</si>
  <si>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</si>
  <si>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</si>
  <si>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</si>
  <si>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</si>
  <si>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</si>
  <si>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</si>
  <si>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</si>
  <si>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</si>
  <si>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</si>
  <si>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</si>
  <si>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</si>
  <si>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</si>
  <si>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</si>
  <si>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</si>
  <si>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</si>
  <si>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</si>
  <si>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</si>
  <si>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</si>
  <si>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</si>
  <si>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</si>
  <si>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</si>
  <si>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</si>
  <si>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</si>
  <si>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</si>
  <si>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</si>
  <si>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</si>
  <si>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</si>
  <si>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</si>
  <si>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</si>
  <si>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</si>
  <si>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</si>
  <si>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</si>
  <si>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</si>
  <si>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</si>
  <si>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</si>
  <si>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</si>
  <si>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</si>
  <si>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</si>
  <si>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</si>
  <si>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</si>
  <si>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</si>
  <si>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</si>
  <si>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</si>
  <si>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</si>
  <si>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</si>
  <si>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</si>
  <si>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</si>
  <si>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</si>
  <si>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</si>
  <si>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</si>
  <si>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</si>
  <si>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</si>
  <si>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</si>
  <si>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</si>
  <si>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</si>
  <si>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</si>
  <si>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</si>
  <si>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</si>
  <si>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</si>
  <si>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</si>
  <si>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</si>
  <si>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</si>
  <si>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</si>
  <si>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</si>
  <si>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</si>
  <si>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</si>
  <si>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</si>
  <si>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</si>
  <si>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</si>
  <si>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</si>
  <si>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</si>
  <si>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</si>
  <si>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</si>
  <si>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</si>
  <si>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</si>
  <si>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</si>
  <si>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</si>
  <si>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</si>
  <si>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</si>
  <si>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</si>
  <si>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</si>
  <si>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</si>
  <si>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</si>
  <si>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</si>
  <si>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</si>
  <si>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</si>
  <si>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</si>
  <si>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</si>
  <si>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</si>
  <si>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</si>
  <si>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</si>
  <si>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</si>
  <si>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</si>
  <si>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</si>
  <si>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</si>
  <si>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</si>
  <si>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</si>
  <si>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</si>
  <si>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</si>
  <si>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</si>
  <si>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</si>
  <si>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</si>
  <si>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</si>
  <si>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</si>
  <si>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</si>
  <si>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</si>
  <si>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</si>
  <si>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</si>
  <si>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</si>
  <si>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</si>
  <si>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</si>
  <si>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</si>
  <si>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</si>
  <si>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</si>
  <si>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</si>
  <si>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</si>
  <si>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</si>
  <si>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</si>
  <si>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</si>
  <si>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</si>
  <si>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</si>
  <si>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</si>
  <si>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</si>
  <si>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</si>
  <si>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</si>
  <si>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</si>
  <si>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</si>
  <si>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</si>
  <si>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</si>
  <si>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</si>
  <si>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</si>
  <si>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</si>
  <si>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</si>
  <si>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</si>
  <si>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</si>
  <si>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</si>
  <si>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</si>
  <si>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</si>
  <si>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</si>
  <si>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</si>
  <si>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</si>
  <si>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</si>
  <si>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</si>
  <si>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</si>
  <si>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</si>
  <si>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</si>
  <si>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</si>
  <si>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</si>
  <si>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</si>
  <si>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</si>
  <si>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</si>
  <si>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</si>
  <si>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</si>
  <si>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</si>
  <si>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</si>
  <si>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</si>
  <si>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</si>
  <si>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</si>
  <si>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</si>
  <si>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</si>
  <si>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</si>
  <si>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</si>
  <si>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</si>
  <si>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</si>
  <si>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</si>
  <si>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</si>
  <si>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</si>
  <si>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</si>
  <si>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</si>
  <si>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</si>
  <si>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</si>
  <si>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</si>
  <si>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</si>
  <si>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</si>
  <si>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</si>
  <si>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</si>
  <si>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</si>
  <si>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</si>
  <si>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</si>
  <si>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</si>
  <si>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</si>
  <si>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</si>
  <si>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</si>
  <si>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</si>
  <si>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</si>
  <si>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</si>
  <si>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</si>
  <si>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</si>
  <si>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</si>
  <si>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</si>
  <si>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</si>
  <si>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</si>
  <si>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</si>
  <si>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</si>
  <si>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</si>
  <si>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</si>
  <si>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</si>
  <si>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</si>
  <si>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</si>
  <si>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</si>
  <si>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</si>
  <si>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</si>
  <si>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</si>
  <si>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</si>
  <si>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</si>
  <si>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</si>
  <si>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</si>
  <si>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</si>
  <si>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</si>
  <si>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</si>
  <si>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</si>
  <si>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</si>
  <si>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</si>
  <si>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</si>
  <si>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</si>
  <si>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</si>
  <si>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</si>
  <si>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</si>
  <si>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</si>
  <si>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</si>
  <si>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</si>
  <si>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</si>
  <si>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</si>
  <si>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</si>
  <si>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</si>
  <si>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</si>
  <si>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</si>
  <si>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</si>
  <si>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</si>
  <si>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</si>
  <si>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</si>
  <si>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</si>
  <si>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</si>
  <si>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</si>
  <si>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</si>
  <si>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</si>
  <si>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</si>
  <si>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</si>
  <si>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</si>
  <si>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</si>
  <si>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</si>
  <si>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</si>
  <si>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</si>
  <si>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</si>
  <si>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</si>
  <si>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</si>
  <si>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</si>
  <si>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</si>
  <si>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</si>
  <si>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</si>
  <si>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</si>
  <si>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</si>
  <si>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</si>
  <si>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</si>
  <si>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</si>
  <si>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</si>
  <si>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</si>
  <si>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</si>
  <si>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</si>
  <si>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</si>
  <si>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</si>
  <si>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</si>
  <si>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</si>
  <si>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</si>
  <si>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</si>
  <si>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</si>
  <si>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</si>
  <si>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</si>
  <si>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</si>
  <si>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</si>
  <si>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</si>
  <si>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</si>
  <si>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</si>
  <si>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</si>
  <si>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</si>
  <si>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</si>
  <si>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</si>
  <si>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</si>
  <si>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</si>
  <si>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</si>
  <si>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</si>
  <si>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</si>
  <si>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</si>
  <si>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</si>
  <si>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</si>
  <si>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</si>
  <si>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</si>
  <si>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</si>
  <si>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</si>
  <si>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</si>
  <si>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</si>
  <si>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</si>
  <si>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</si>
  <si>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</si>
  <si>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</si>
  <si>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</si>
  <si>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</si>
  <si>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</si>
  <si>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</si>
  <si>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</si>
  <si>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</si>
  <si>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</si>
  <si>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</si>
  <si>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</si>
  <si>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</si>
  <si>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</si>
  <si>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</si>
  <si>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</si>
  <si>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</si>
  <si>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</si>
  <si>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</si>
  <si>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</si>
  <si>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</si>
  <si>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</si>
  <si>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</si>
  <si>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</si>
  <si>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</si>
  <si>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</si>
  <si>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</si>
  <si>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</si>
  <si>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</si>
  <si>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</si>
  <si>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</si>
  <si>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</si>
  <si>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</si>
  <si>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</si>
  <si>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</si>
  <si>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</si>
  <si>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</si>
  <si>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</si>
  <si>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</si>
  <si>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</si>
  <si>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</si>
  <si>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</si>
  <si>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</si>
  <si>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</si>
  <si>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</si>
  <si>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</si>
  <si>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</si>
  <si>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</si>
  <si>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</si>
  <si>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</si>
  <si>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</si>
  <si>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</si>
  <si>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</si>
  <si>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</si>
  <si>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</si>
  <si>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</si>
  <si>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</si>
  <si>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</si>
  <si>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</si>
  <si>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</si>
  <si>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</si>
  <si>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</si>
  <si>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</si>
  <si>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</si>
  <si>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</si>
  <si>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</si>
  <si>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</si>
  <si>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</si>
  <si>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</si>
  <si>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</si>
  <si>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</si>
  <si>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</si>
  <si>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</si>
  <si>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</si>
  <si>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</si>
  <si>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</si>
  <si>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</si>
  <si>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</si>
  <si>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</si>
  <si>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</si>
  <si>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</si>
  <si>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</si>
  <si>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</si>
  <si>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</si>
  <si>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</si>
  <si>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</si>
  <si>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</si>
  <si>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</si>
  <si>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</si>
  <si>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</si>
  <si>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</si>
  <si>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</si>
  <si>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</si>
  <si>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</si>
  <si>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</si>
  <si>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</si>
  <si>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</si>
  <si>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</si>
  <si>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</si>
  <si>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</si>
  <si>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</si>
  <si>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</si>
  <si>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</si>
  <si>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</si>
  <si>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</si>
  <si>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</si>
  <si>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</si>
  <si>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</si>
  <si>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</si>
  <si>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</si>
  <si>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</si>
  <si>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</si>
  <si>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</si>
  <si>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</si>
  <si>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</si>
  <si>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</si>
  <si>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</si>
  <si>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</si>
  <si>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</si>
  <si>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</si>
  <si>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</si>
  <si>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</si>
  <si>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</si>
  <si>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</si>
  <si>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</si>
  <si>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</si>
  <si>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</si>
  <si>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</si>
  <si>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</si>
  <si>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</si>
  <si>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</si>
  <si>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</si>
  <si>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</si>
  <si>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</si>
  <si>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</si>
  <si>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</si>
  <si>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</si>
  <si>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</si>
  <si>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</si>
  <si>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</si>
  <si>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</si>
  <si>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</si>
  <si>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</si>
  <si>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</si>
  <si>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</si>
  <si>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</si>
  <si>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</si>
  <si>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</si>
  <si>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</si>
  <si>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</si>
  <si>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</si>
  <si>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</si>
  <si>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</si>
  <si>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</si>
  <si>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</si>
  <si>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</si>
  <si>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</si>
  <si>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</si>
  <si>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</si>
  <si>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</si>
  <si>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</si>
  <si>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</si>
  <si>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</si>
  <si>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</si>
  <si>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</si>
  <si>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</si>
  <si>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</si>
  <si>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</si>
  <si>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</si>
  <si>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</si>
  <si>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</si>
  <si>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</si>
  <si>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</si>
  <si>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</si>
  <si>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</si>
  <si>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</si>
  <si>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</si>
  <si>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</si>
  <si>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</si>
  <si>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</si>
  <si>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</si>
  <si>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</si>
  <si>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</si>
  <si>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</si>
  <si>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</si>
  <si>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</si>
  <si>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</si>
  <si>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</si>
  <si>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</si>
  <si>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</si>
  <si>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</si>
  <si>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</si>
  <si>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</si>
  <si>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</si>
  <si>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</si>
  <si>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</si>
  <si>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</si>
  <si>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</si>
  <si>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</si>
  <si>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</si>
  <si>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</si>
  <si>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</si>
  <si>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</si>
  <si>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</si>
  <si>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</si>
  <si>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</si>
  <si>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</si>
  <si>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</si>
  <si>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</si>
  <si>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</si>
  <si>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</si>
  <si>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</si>
  <si>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</si>
  <si>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</si>
  <si>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</si>
  <si>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</si>
  <si>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</si>
  <si>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</si>
  <si>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</si>
  <si>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</si>
  <si>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</si>
  <si>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</si>
  <si>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</si>
  <si>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</si>
  <si>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</si>
  <si>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</si>
  <si>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</si>
  <si>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</si>
  <si>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</si>
  <si>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</si>
  <si>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</si>
  <si>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</si>
  <si>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</si>
  <si>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</si>
  <si>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</si>
  <si>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</si>
  <si>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</si>
  <si>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</si>
  <si>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</si>
  <si>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</si>
  <si>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</si>
  <si>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</si>
  <si>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</si>
  <si>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</si>
  <si>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</si>
  <si>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</si>
  <si>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</si>
  <si>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</si>
  <si>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</si>
  <si>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</si>
  <si>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</si>
  <si>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</si>
  <si>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</si>
  <si>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</si>
  <si>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</si>
  <si>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</si>
  <si>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</si>
  <si>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</si>
  <si>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</si>
  <si>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</si>
  <si>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</si>
  <si>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</si>
  <si>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</si>
  <si>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</si>
  <si>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</si>
  <si>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</si>
  <si>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</si>
  <si>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</si>
  <si>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</si>
  <si>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</si>
  <si>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</si>
  <si>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</si>
  <si>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</si>
  <si>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</si>
  <si>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</si>
  <si>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</si>
  <si>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</si>
  <si>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</si>
  <si>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</si>
  <si>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</si>
  <si>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</si>
  <si>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</si>
  <si>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</si>
  <si>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</si>
  <si>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</si>
  <si>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</si>
  <si>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</si>
  <si>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</si>
  <si>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</si>
  <si>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</si>
  <si>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</si>
  <si>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</si>
  <si>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</si>
  <si>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</si>
  <si>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</si>
  <si>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</si>
  <si>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</si>
  <si>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</si>
  <si>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</si>
  <si>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</si>
  <si>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</si>
  <si>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</si>
  <si>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</si>
  <si>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</si>
  <si>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</si>
  <si>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</si>
  <si>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</si>
  <si>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</si>
  <si>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</si>
  <si>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</si>
  <si>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</si>
  <si>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</si>
  <si>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</si>
  <si>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</si>
  <si>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</si>
  <si>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</si>
  <si>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</si>
  <si>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</si>
  <si>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</si>
  <si>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</si>
  <si>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</si>
  <si>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</si>
  <si>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</si>
  <si>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</si>
  <si>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</si>
  <si>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</si>
  <si>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</si>
  <si>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</si>
  <si>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</si>
  <si>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</si>
  <si>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</si>
  <si>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</si>
  <si>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</si>
  <si>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</si>
  <si>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</si>
  <si>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</si>
  <si>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</si>
  <si>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</si>
  <si>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</si>
  <si>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</si>
  <si>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</si>
  <si>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</si>
  <si>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</si>
  <si>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</si>
  <si>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</si>
  <si>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</si>
  <si>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</si>
  <si>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</si>
  <si>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</si>
  <si>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</si>
  <si>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</si>
  <si>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</si>
  <si>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</si>
  <si>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</si>
  <si>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</si>
  <si>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</si>
  <si>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</si>
  <si>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</si>
  <si>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</si>
  <si>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</si>
  <si>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</si>
  <si>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</si>
  <si>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</si>
  <si>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</si>
  <si>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</si>
  <si>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</si>
  <si>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</si>
  <si>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</si>
  <si>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</si>
  <si>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</si>
  <si>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</si>
  <si>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</si>
  <si>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</si>
  <si>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</si>
  <si>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</si>
  <si>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</si>
  <si>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</si>
  <si>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</si>
  <si>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</si>
  <si>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</si>
  <si>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</si>
  <si>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</si>
  <si>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</si>
  <si>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</si>
  <si>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</si>
  <si>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</si>
  <si>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</si>
  <si>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</si>
  <si>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</si>
  <si>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</si>
  <si>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</si>
  <si>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</si>
  <si>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</si>
  <si>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</si>
  <si>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</si>
  <si>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</si>
  <si>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</si>
  <si>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</si>
  <si>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</si>
  <si>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</si>
  <si>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</si>
  <si>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</si>
  <si>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</si>
  <si>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</si>
  <si>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</si>
  <si>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</si>
  <si>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</si>
  <si>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</si>
  <si>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</si>
  <si>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</si>
  <si>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</si>
  <si>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</si>
  <si>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</si>
  <si>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</si>
  <si>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</si>
  <si>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</si>
  <si>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</si>
  <si>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</si>
  <si>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</si>
  <si>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</si>
  <si>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</si>
  <si>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</si>
  <si>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</si>
  <si>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</si>
  <si>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</si>
  <si>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</si>
  <si>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</si>
  <si>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</si>
  <si>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</si>
  <si>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</si>
  <si>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</si>
  <si>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</si>
  <si>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</si>
  <si>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</si>
  <si>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</si>
  <si>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</si>
  <si>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</si>
  <si>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</si>
  <si>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</si>
  <si>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</si>
  <si>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</si>
  <si>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</si>
  <si>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</si>
  <si>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</si>
  <si>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</si>
  <si>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</si>
  <si>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</si>
  <si>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</si>
  <si>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</si>
  <si>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</si>
  <si>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</si>
  <si>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</si>
  <si>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</si>
  <si>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</si>
  <si>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</si>
  <si>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</si>
  <si>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</si>
  <si>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</si>
  <si>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</si>
  <si>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</si>
  <si>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</si>
  <si>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</si>
  <si>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</si>
  <si>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</si>
  <si>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</si>
  <si>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</si>
  <si>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</si>
  <si>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</si>
  <si>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</si>
  <si>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</si>
  <si>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</si>
  <si>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</si>
  <si>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</si>
  <si>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</si>
  <si>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</si>
  <si>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</si>
  <si>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</si>
  <si>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</si>
  <si>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</si>
  <si>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</si>
  <si>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</si>
  <si>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</si>
  <si>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</si>
  <si>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</si>
  <si>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</si>
  <si>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</si>
  <si>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</si>
  <si>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</si>
  <si>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</si>
  <si>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</si>
  <si>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</si>
  <si>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</si>
  <si>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</si>
  <si>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</si>
  <si>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</si>
  <si>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</si>
  <si>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</si>
  <si>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</si>
  <si>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</si>
  <si>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</si>
  <si>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</si>
  <si>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</si>
  <si>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</si>
  <si>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</si>
  <si>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</si>
  <si>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</si>
  <si>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</si>
  <si>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</si>
  <si>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</si>
  <si>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</si>
  <si>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</si>
  <si>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</si>
  <si>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</si>
  <si>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</si>
  <si>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</si>
  <si>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</si>
  <si>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</si>
  <si>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</si>
  <si>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</si>
  <si>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</si>
  <si>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</si>
  <si>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</si>
  <si>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</si>
  <si>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</si>
  <si>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</si>
  <si>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</si>
  <si>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</si>
  <si>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</si>
  <si>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</si>
  <si>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</si>
  <si>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</si>
  <si>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</si>
  <si>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</si>
  <si>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</si>
  <si>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</si>
  <si>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</si>
  <si>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</si>
  <si>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</si>
  <si>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</si>
  <si>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</si>
  <si>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</si>
  <si>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</si>
  <si>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</si>
  <si>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</si>
  <si>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</si>
  <si>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</si>
  <si>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</si>
  <si>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</si>
  <si>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</si>
  <si>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</si>
  <si>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</si>
  <si>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</si>
  <si>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</si>
  <si>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</si>
  <si>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</si>
  <si>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</si>
  <si>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</si>
  <si>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</si>
  <si>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</si>
  <si>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</si>
  <si>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</si>
  <si>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</si>
  <si>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</si>
  <si>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</si>
  <si>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</si>
  <si>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</si>
  <si>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</si>
  <si>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</si>
  <si>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</si>
  <si>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</si>
  <si>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</si>
  <si>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</si>
  <si>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</si>
  <si>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</si>
  <si>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</si>
  <si>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</si>
  <si>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</si>
  <si>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</si>
  <si>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</si>
  <si>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</si>
  <si>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</si>
  <si>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</si>
  <si>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</si>
  <si>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</si>
  <si>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</si>
  <si>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</si>
  <si>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</si>
  <si>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</si>
  <si>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</si>
  <si>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</si>
  <si>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</si>
  <si>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</si>
  <si>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</si>
  <si>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</si>
  <si>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</si>
  <si>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</si>
  <si>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</si>
  <si>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</si>
  <si>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</si>
  <si>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</si>
  <si>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</si>
  <si>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</si>
  <si>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</si>
  <si>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</si>
  <si>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</si>
  <si>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</si>
  <si>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</si>
  <si>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</si>
  <si>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</si>
  <si>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</si>
  <si>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</si>
  <si>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</si>
  <si>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</si>
  <si>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</si>
  <si>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</si>
  <si>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</si>
  <si>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</si>
  <si>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</si>
  <si>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</si>
  <si>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</si>
  <si>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</si>
  <si>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</si>
  <si>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</si>
  <si>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</si>
  <si>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</si>
  <si>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</si>
  <si>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</si>
  <si>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</si>
  <si>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</si>
  <si>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</si>
  <si>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</si>
  <si>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</si>
  <si>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</si>
  <si>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</si>
  <si>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</si>
  <si>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</si>
  <si>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</si>
  <si>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</si>
  <si>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</si>
  <si>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</si>
  <si>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</si>
  <si>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</si>
  <si>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</si>
  <si>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</si>
  <si>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</si>
  <si>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</si>
  <si>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</si>
  <si>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</si>
  <si>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</si>
  <si>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</si>
  <si>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</si>
  <si>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</si>
  <si>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</si>
  <si>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</si>
  <si>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</si>
  <si>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</si>
  <si>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</si>
  <si>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</si>
  <si>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</si>
  <si>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</si>
  <si>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</si>
  <si>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</si>
  <si>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</si>
  <si>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</si>
  <si>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</si>
  <si>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</si>
  <si>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</si>
  <si>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</si>
  <si>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</si>
  <si>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</si>
  <si>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</si>
  <si>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</si>
  <si>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</si>
  <si>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</si>
  <si>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</si>
  <si>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</si>
  <si>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</si>
  <si>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</si>
  <si>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</si>
  <si>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</si>
  <si>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</si>
  <si>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</si>
  <si>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</si>
  <si>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</si>
  <si>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</si>
  <si>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</si>
  <si>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</si>
  <si>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</si>
  <si>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</si>
  <si>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</si>
  <si>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</si>
  <si>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</si>
  <si>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</si>
  <si>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</si>
  <si>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</si>
  <si>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</si>
  <si>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</si>
  <si>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</si>
  <si>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</si>
  <si>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</si>
  <si>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</si>
  <si>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</si>
  <si>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</si>
  <si>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</si>
  <si>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</si>
  <si>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</si>
  <si>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</si>
  <si>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</si>
  <si>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</si>
  <si>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</si>
  <si>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</si>
  <si>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</si>
  <si>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</si>
  <si>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</si>
  <si>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</si>
  <si>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</si>
  <si>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</si>
  <si>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</si>
  <si>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</si>
  <si>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</si>
  <si>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</si>
  <si>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</si>
  <si>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</si>
  <si>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</si>
  <si>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</si>
  <si>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</si>
  <si>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</si>
  <si>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</si>
  <si>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</si>
  <si>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</si>
  <si>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</si>
  <si>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</si>
  <si>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</si>
  <si>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</si>
  <si>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</si>
  <si>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</si>
  <si>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</si>
  <si>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</si>
  <si>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</si>
  <si>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</si>
  <si>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</si>
  <si>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</si>
  <si>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</si>
  <si>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</si>
  <si>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</si>
  <si>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</si>
  <si>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</si>
  <si>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</si>
  <si>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</si>
  <si>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</si>
  <si>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</si>
  <si>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</si>
  <si>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</si>
  <si>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</si>
  <si>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</si>
  <si>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</si>
  <si>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</si>
  <si>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</si>
  <si>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</si>
  <si>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</si>
  <si>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</si>
  <si>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</si>
  <si>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</si>
  <si>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</si>
  <si>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</si>
  <si>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</si>
  <si>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</si>
  <si>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</si>
  <si>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</si>
  <si>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</si>
  <si>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</si>
  <si>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</si>
  <si>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</si>
  <si>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</si>
  <si>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</si>
  <si>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</si>
  <si>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</si>
  <si>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</si>
  <si>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</si>
  <si>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</si>
  <si>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</si>
  <si>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</si>
  <si>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</si>
  <si>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</si>
  <si>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</si>
  <si>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</si>
  <si>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</si>
  <si>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</si>
  <si>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</si>
  <si>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</si>
  <si>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</si>
  <si>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</si>
  <si>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</si>
  <si>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</si>
  <si>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</si>
  <si>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</si>
  <si>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</si>
  <si>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</si>
  <si>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</si>
  <si>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</si>
  <si>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</si>
  <si>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</si>
  <si>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</si>
  <si>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</si>
  <si>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</si>
  <si>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</si>
  <si>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</si>
  <si>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</si>
  <si>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</si>
  <si>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</si>
  <si>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</si>
  <si>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</si>
  <si>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</si>
  <si>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</si>
  <si>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</si>
  <si>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</si>
  <si>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</si>
  <si>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</si>
  <si>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</si>
  <si>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</si>
  <si>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</si>
  <si>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</si>
  <si>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</si>
  <si>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</si>
  <si>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</si>
  <si>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</si>
  <si>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</si>
  <si>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</si>
  <si>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</si>
  <si>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</si>
  <si>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</si>
  <si>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</si>
  <si>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</si>
  <si>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</si>
  <si>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</si>
  <si>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</si>
  <si>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</si>
  <si>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</si>
  <si>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</si>
  <si>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</si>
  <si>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</si>
  <si>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</si>
  <si>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</si>
  <si>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</si>
  <si>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</si>
  <si>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</si>
  <si>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</si>
  <si>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</si>
  <si>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</si>
  <si>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</si>
  <si>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</si>
  <si>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</si>
  <si>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</si>
  <si>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</si>
  <si>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</si>
  <si>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</si>
  <si>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</si>
  <si>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</si>
  <si>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</si>
  <si>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</si>
  <si>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</si>
  <si>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</si>
  <si>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</si>
  <si>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</si>
  <si>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</si>
  <si>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</si>
  <si>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</si>
  <si>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</si>
  <si>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</si>
  <si>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</si>
  <si>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</si>
  <si>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</si>
  <si>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</si>
  <si>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</si>
  <si>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</si>
  <si>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</si>
  <si>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</si>
  <si>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</si>
  <si>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</si>
  <si>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</si>
  <si>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</si>
  <si>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</si>
  <si>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</si>
  <si>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</si>
  <si>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</si>
  <si>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</si>
  <si>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</si>
  <si>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</si>
  <si>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</si>
  <si>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</si>
  <si>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</si>
  <si>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</si>
  <si>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</si>
  <si>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</si>
  <si>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</si>
  <si>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</si>
  <si>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</si>
  <si>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</si>
  <si>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</si>
  <si>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</si>
  <si>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</si>
  <si>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</si>
  <si>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</si>
  <si>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</si>
  <si>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</si>
  <si>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</si>
  <si>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</si>
  <si>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</si>
  <si>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</si>
  <si>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</si>
  <si>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</si>
  <si>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</si>
  <si>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</si>
  <si>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</si>
  <si>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</si>
  <si>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</si>
  <si>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</si>
  <si>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</si>
  <si>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</si>
  <si>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</si>
  <si>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</si>
  <si>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</si>
  <si>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</si>
  <si>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</si>
  <si>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</si>
  <si>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</si>
  <si>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</si>
  <si>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</si>
  <si>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</si>
  <si>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</si>
  <si>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</si>
  <si>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</si>
  <si>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</si>
  <si>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</si>
  <si>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</si>
  <si>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</si>
  <si>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</si>
  <si>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</si>
  <si>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</si>
  <si>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</si>
  <si>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</si>
  <si>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</si>
  <si>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</si>
  <si>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</si>
  <si>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</si>
  <si>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</si>
  <si>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</si>
  <si>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</si>
  <si>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</si>
  <si>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</si>
  <si>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</si>
  <si>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</si>
  <si>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</si>
  <si>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</si>
  <si>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</si>
  <si>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</si>
  <si>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</si>
  <si>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</si>
  <si>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</si>
  <si>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</si>
  <si>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</si>
  <si>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</si>
  <si>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</si>
  <si>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</si>
  <si>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</si>
  <si>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</si>
  <si>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</si>
  <si>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</si>
  <si>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</si>
  <si>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</si>
  <si>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</si>
  <si>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</si>
  <si>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</si>
  <si>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</si>
  <si>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</si>
  <si>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</si>
  <si>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</si>
  <si>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</si>
  <si>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</si>
  <si>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</si>
  <si>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</si>
  <si>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</si>
  <si>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</si>
  <si>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</si>
  <si>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</si>
  <si>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</si>
  <si>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</si>
  <si>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</si>
  <si>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</si>
  <si>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</si>
  <si>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</si>
  <si>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</si>
  <si>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</si>
  <si>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</si>
  <si>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</si>
  <si>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</si>
  <si>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</si>
  <si>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</si>
  <si>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</si>
  <si>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</si>
  <si>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</si>
  <si>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</si>
  <si>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</si>
  <si>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</si>
  <si>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</si>
  <si>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</si>
  <si>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</si>
  <si>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</si>
  <si>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</si>
  <si>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</si>
  <si>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</si>
  <si>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</si>
  <si>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</si>
  <si>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</si>
  <si>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</si>
  <si>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</si>
  <si>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</si>
  <si>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</si>
  <si>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</si>
  <si>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</si>
  <si>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</si>
  <si>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</si>
  <si>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</si>
  <si>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</si>
  <si>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</si>
  <si>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</si>
  <si>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</si>
  <si>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</si>
  <si>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</si>
  <si>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</si>
  <si>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</si>
  <si>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</si>
  <si>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</si>
  <si>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</si>
  <si>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</si>
  <si>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</si>
  <si>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</si>
  <si>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</si>
  <si>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</si>
  <si>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</si>
  <si>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</si>
  <si>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</si>
  <si>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</si>
  <si>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</si>
  <si>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</si>
  <si>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</si>
  <si>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</si>
  <si>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</si>
  <si>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</si>
  <si>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</si>
  <si>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</si>
  <si>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</si>
  <si>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</si>
  <si>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</si>
  <si>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</si>
  <si>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</si>
  <si>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</si>
  <si>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</si>
  <si>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</si>
  <si>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</si>
  <si>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</si>
  <si>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</si>
  <si>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</si>
  <si>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</si>
  <si>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</si>
  <si>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</si>
  <si>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</si>
  <si>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</si>
  <si>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</si>
  <si>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</si>
  <si>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</si>
  <si>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</si>
  <si>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</si>
  <si>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</si>
  <si>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</si>
  <si>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</si>
  <si>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</si>
  <si>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</si>
  <si>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</si>
  <si>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</si>
  <si>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</si>
  <si>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</si>
  <si>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</si>
  <si>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</si>
  <si>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</si>
  <si>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</si>
  <si>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</si>
  <si>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</si>
  <si>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</si>
  <si>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</si>
  <si>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</si>
  <si>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</si>
  <si>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</si>
  <si>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</si>
  <si>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</si>
  <si>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</si>
  <si>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</si>
  <si>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</si>
  <si>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</si>
  <si>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</si>
  <si>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</si>
  <si>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</si>
  <si>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</si>
  <si>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</si>
  <si>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</si>
  <si>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</si>
  <si>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</si>
  <si>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</si>
  <si>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</si>
  <si>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</si>
  <si>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</si>
  <si>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</si>
  <si>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</si>
  <si>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</si>
  <si>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</si>
  <si>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</si>
  <si>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</si>
  <si>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</si>
  <si>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</si>
  <si>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</si>
  <si>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</si>
  <si>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</si>
  <si>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</si>
  <si>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</si>
  <si>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</si>
  <si>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</si>
  <si>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</si>
  <si>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</si>
  <si>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</si>
  <si>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</si>
  <si>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</si>
  <si>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</si>
  <si>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</si>
  <si>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</si>
  <si>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</si>
  <si>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</si>
  <si>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</si>
  <si>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</si>
  <si>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</si>
  <si>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</si>
  <si>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</si>
  <si>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</si>
  <si>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</si>
  <si>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</si>
  <si>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</si>
  <si>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</si>
  <si>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</si>
  <si>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</si>
  <si>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</si>
  <si>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</si>
  <si>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</si>
  <si>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</si>
  <si>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</si>
  <si>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</si>
  <si>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</si>
  <si>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</si>
  <si>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</si>
  <si>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</si>
  <si>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</si>
  <si>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</si>
  <si>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</si>
  <si>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</si>
  <si>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</si>
  <si>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</si>
  <si>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</si>
  <si>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</si>
  <si>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</si>
  <si>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</si>
  <si>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</si>
  <si>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</si>
  <si>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</si>
  <si>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</si>
  <si>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</si>
  <si>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</si>
  <si>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</si>
  <si>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</si>
  <si>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</si>
  <si>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</si>
  <si>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</si>
  <si>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</si>
  <si>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</si>
  <si>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</si>
  <si>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</si>
  <si>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</si>
  <si>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</si>
  <si>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</si>
  <si>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</si>
  <si>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</si>
  <si>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</si>
  <si>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</si>
  <si>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</si>
  <si>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</si>
  <si>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</si>
  <si>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</si>
  <si>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</si>
  <si>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</si>
  <si>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</si>
  <si>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</si>
  <si>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</si>
  <si>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</si>
  <si>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</si>
  <si>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</si>
  <si>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</si>
  <si>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</si>
  <si>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</si>
  <si>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</si>
  <si>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</si>
  <si>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</si>
  <si>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</si>
  <si>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</si>
  <si>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</si>
  <si>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</si>
  <si>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</si>
  <si>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</si>
  <si>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</si>
  <si>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</si>
  <si>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</si>
  <si>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</si>
  <si>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</si>
  <si>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</si>
  <si>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</si>
  <si>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</si>
  <si>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</si>
  <si>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</si>
  <si>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</si>
  <si>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</si>
  <si>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</si>
  <si>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</si>
  <si>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</si>
  <si>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</si>
  <si>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</si>
  <si>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</si>
  <si>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</si>
  <si>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</si>
  <si>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</si>
  <si>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</si>
  <si>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</si>
  <si>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</si>
  <si>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</si>
  <si>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</si>
  <si>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</si>
  <si>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</si>
  <si>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</si>
  <si>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</si>
  <si>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</si>
  <si>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</si>
  <si>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</si>
  <si>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</si>
  <si>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</si>
  <si>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</si>
  <si>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</si>
  <si>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</si>
  <si>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</si>
  <si>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</si>
  <si>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</si>
  <si>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</si>
  <si>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</si>
  <si>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</si>
  <si>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</si>
  <si>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</si>
  <si>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</si>
  <si>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</si>
  <si>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</si>
  <si>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</si>
  <si>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</si>
  <si>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</si>
  <si>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</si>
  <si>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</si>
  <si>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</si>
  <si>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</si>
  <si>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</si>
  <si>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</si>
  <si>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</si>
  <si>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</si>
  <si>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</si>
  <si>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</si>
  <si>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</si>
  <si>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</si>
  <si>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</si>
  <si>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</si>
  <si>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</si>
  <si>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</si>
  <si>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</si>
  <si>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</si>
  <si>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</si>
  <si>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</si>
  <si>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</si>
  <si>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</si>
  <si>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</si>
  <si>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</si>
  <si>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</si>
  <si>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</si>
  <si>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</si>
  <si>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</si>
  <si>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</si>
  <si>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</si>
  <si>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</si>
  <si>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</si>
  <si>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</si>
  <si>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</si>
  <si>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</si>
  <si>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</si>
  <si>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</si>
  <si>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</si>
  <si>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</si>
  <si>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</si>
  <si>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</si>
  <si>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</si>
  <si>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</si>
  <si>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</si>
  <si>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</si>
  <si>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</si>
  <si>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</si>
  <si>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</si>
  <si>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</si>
  <si>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</si>
  <si>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</si>
  <si>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</si>
  <si>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</si>
  <si>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</si>
  <si>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</si>
  <si>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</si>
  <si>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</si>
  <si>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</si>
  <si>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</si>
  <si>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</si>
  <si>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</si>
  <si>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</si>
  <si>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</si>
  <si>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</si>
  <si>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</si>
  <si>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</si>
  <si>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</si>
  <si>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</si>
  <si>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</si>
  <si>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</si>
  <si>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</si>
  <si>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</si>
  <si>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</si>
  <si>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</si>
  <si>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</si>
  <si>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</si>
  <si>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</si>
  <si>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</si>
  <si>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</si>
  <si>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</si>
  <si>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</si>
  <si>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</si>
  <si>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</si>
  <si>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</si>
  <si>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</si>
  <si>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</si>
  <si>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</si>
  <si>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</si>
  <si>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</si>
  <si>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</si>
  <si>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</si>
  <si>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</si>
  <si>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</si>
  <si>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</si>
  <si>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</si>
  <si>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</si>
  <si>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</si>
  <si>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</si>
  <si>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</si>
  <si>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</si>
  <si>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</si>
  <si>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</si>
  <si>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</si>
  <si>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</si>
  <si>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</si>
  <si>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</si>
  <si>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</si>
  <si>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</si>
  <si>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</si>
  <si>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</si>
  <si>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</si>
  <si>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</si>
  <si>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</si>
  <si>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</si>
  <si>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</si>
  <si>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</si>
  <si>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</si>
  <si>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</si>
  <si>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</si>
  <si>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</si>
  <si>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</si>
  <si>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</si>
  <si>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</si>
  <si>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</si>
  <si>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</si>
  <si>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</si>
  <si>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</si>
  <si>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</si>
  <si>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</si>
  <si>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</si>
  <si>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</si>
  <si>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</si>
  <si>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</si>
  <si>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</si>
  <si>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</si>
  <si>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</si>
  <si>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</si>
  <si>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</si>
  <si>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</si>
  <si>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</si>
  <si>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</si>
  <si>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</si>
  <si>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</si>
  <si>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</si>
  <si>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</si>
  <si>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</si>
  <si>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</si>
  <si>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</si>
  <si>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</si>
  <si>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</si>
  <si>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</si>
  <si>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</si>
  <si>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</si>
  <si>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</si>
  <si>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</si>
  <si>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</si>
  <si>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</si>
  <si>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</si>
  <si>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</si>
  <si>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</si>
  <si>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</si>
  <si>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</si>
  <si>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</si>
  <si>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</si>
  <si>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</si>
  <si>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</si>
  <si>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</si>
  <si>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</si>
  <si>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</si>
  <si>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</si>
  <si>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</si>
  <si>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</si>
  <si>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</si>
  <si>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</si>
  <si>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</si>
  <si>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</si>
  <si>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</si>
  <si>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</si>
  <si>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</si>
  <si>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</si>
  <si>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</si>
  <si>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</si>
  <si>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</si>
  <si>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</si>
  <si>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</si>
  <si>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</si>
  <si>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</si>
  <si>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</si>
  <si>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</si>
  <si>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</si>
  <si>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</si>
  <si>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</si>
  <si>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</si>
  <si>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</si>
  <si>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</si>
  <si>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</si>
  <si>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</si>
  <si>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</si>
  <si>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</si>
  <si>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</si>
  <si>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</si>
  <si>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</si>
  <si>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</si>
  <si>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</si>
  <si>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</si>
  <si>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</si>
  <si>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</si>
  <si>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</si>
  <si>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</si>
  <si>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</si>
  <si>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</si>
  <si>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</si>
  <si>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</si>
  <si>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</si>
  <si>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</si>
  <si>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</si>
  <si>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</si>
  <si>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</si>
  <si>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</si>
  <si>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</si>
  <si>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</si>
  <si>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</si>
  <si>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</si>
  <si>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</si>
  <si>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</si>
  <si>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</si>
  <si>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</si>
  <si>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</si>
  <si>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</si>
  <si>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</si>
  <si>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</si>
  <si>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</si>
  <si>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</si>
  <si>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</si>
  <si>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</si>
  <si>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</si>
  <si>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</si>
  <si>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</si>
  <si>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</si>
  <si>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</si>
  <si>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</si>
  <si>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</si>
  <si>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</si>
  <si>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</si>
  <si>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</si>
  <si>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</si>
  <si>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</si>
  <si>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</si>
  <si>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</si>
  <si>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</si>
  <si>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</si>
  <si>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</si>
  <si>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</si>
  <si>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</si>
  <si>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</si>
  <si>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</si>
  <si>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</si>
  <si>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</si>
  <si>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</si>
  <si>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</si>
  <si>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</si>
  <si>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</si>
  <si>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</si>
  <si>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</si>
  <si>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</si>
  <si>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</si>
  <si>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</si>
  <si>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</si>
  <si>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</si>
  <si>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</si>
  <si>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</si>
  <si>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</si>
  <si>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</si>
  <si>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</si>
  <si>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</si>
  <si>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</si>
  <si>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</si>
  <si>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</si>
  <si>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</si>
  <si>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</si>
  <si>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</si>
  <si>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</si>
  <si>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</si>
  <si>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</si>
  <si>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</si>
  <si>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</si>
  <si>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</si>
  <si>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</si>
  <si>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</si>
  <si>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</si>
  <si>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</si>
  <si>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</si>
  <si>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</si>
  <si>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</si>
  <si>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</si>
  <si>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</si>
  <si>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</si>
  <si>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</si>
  <si>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</si>
  <si>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</si>
  <si>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</si>
  <si>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</si>
  <si>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</si>
  <si>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</si>
  <si>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</si>
  <si>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</si>
  <si>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</si>
  <si>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</si>
  <si>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</si>
  <si>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</si>
  <si>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</si>
  <si>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</si>
  <si>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</si>
  <si>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</si>
  <si>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</si>
  <si>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</si>
  <si>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</si>
  <si>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</si>
  <si>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</si>
  <si>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</si>
  <si>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</si>
  <si>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</si>
  <si>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</si>
  <si>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</si>
  <si>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</si>
  <si>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</si>
  <si>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</si>
  <si>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</si>
  <si>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</si>
  <si>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</si>
  <si>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</si>
  <si>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</si>
  <si>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</si>
  <si>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</si>
  <si>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</si>
  <si>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</si>
  <si>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</si>
  <si>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</si>
  <si>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</si>
  <si>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</si>
  <si>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</si>
  <si>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</si>
  <si>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</si>
  <si>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</si>
  <si>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</si>
  <si>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</si>
  <si>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</si>
  <si>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</si>
  <si>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</si>
  <si>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</si>
  <si>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</si>
  <si>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</si>
  <si>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</si>
  <si>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</si>
  <si>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</si>
  <si>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</si>
  <si>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</si>
  <si>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</si>
  <si>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</si>
  <si>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</si>
  <si>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</si>
  <si>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</si>
  <si>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</si>
  <si>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</si>
  <si>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</si>
  <si>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</si>
  <si>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</si>
  <si>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</si>
  <si>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</si>
  <si>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</si>
  <si>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</si>
  <si>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</si>
  <si>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</si>
  <si>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</si>
  <si>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</si>
  <si>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</si>
  <si>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</si>
  <si>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</si>
  <si>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</si>
  <si>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</si>
  <si>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</si>
  <si>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</si>
  <si>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</si>
  <si>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</si>
  <si>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</si>
  <si>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</si>
  <si>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</si>
  <si>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</si>
  <si>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</si>
  <si>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</si>
  <si>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</si>
  <si>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</si>
  <si>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</si>
  <si>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</si>
  <si>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</si>
  <si>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</si>
  <si>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</si>
  <si>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</si>
  <si>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</si>
  <si>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</si>
  <si>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</si>
  <si>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</si>
  <si>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</si>
  <si>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</si>
  <si>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</si>
  <si>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</si>
  <si>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</si>
  <si>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</si>
  <si>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</si>
  <si>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</si>
  <si>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</si>
  <si>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</si>
  <si>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</si>
  <si>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</si>
  <si>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</si>
  <si>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</si>
  <si>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</si>
  <si>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</si>
  <si>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</si>
  <si>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</si>
  <si>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</si>
  <si>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</si>
  <si>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</si>
  <si>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</si>
  <si>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</si>
  <si>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</si>
  <si>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</si>
  <si>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</si>
  <si>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</si>
  <si>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</si>
  <si>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</si>
  <si>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</si>
  <si>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</si>
  <si>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</si>
  <si>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</si>
  <si>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</si>
  <si>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</si>
  <si>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</si>
  <si>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</si>
  <si>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</si>
  <si>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</si>
  <si>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</si>
  <si>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</si>
  <si>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</si>
  <si>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</si>
  <si>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</si>
  <si>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</si>
  <si>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</si>
  <si>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</si>
  <si>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</si>
  <si>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</si>
  <si>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</si>
  <si>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</si>
  <si>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</si>
  <si>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</si>
  <si>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</si>
  <si>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</si>
  <si>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</si>
  <si>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</si>
  <si>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</si>
  <si>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</si>
  <si>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</si>
  <si>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</si>
  <si>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</si>
  <si>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</si>
  <si>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</si>
  <si>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</si>
  <si>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</si>
  <si>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</si>
  <si>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</si>
  <si>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</si>
  <si>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</si>
  <si>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</si>
  <si>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</si>
  <si>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</si>
  <si>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</si>
  <si>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</si>
  <si>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</si>
  <si>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</si>
  <si>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</si>
  <si>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</si>
  <si>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</si>
  <si>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</si>
  <si>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</si>
  <si>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</si>
  <si>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</si>
  <si>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</si>
  <si>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</si>
  <si>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</si>
  <si>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</si>
  <si>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</si>
  <si>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</si>
  <si>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</si>
  <si>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</si>
  <si>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</si>
  <si>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</si>
  <si>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</si>
  <si>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</si>
  <si>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</si>
  <si>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</si>
  <si>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</si>
  <si>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</si>
  <si>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</si>
  <si>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</si>
  <si>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</si>
  <si>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</si>
  <si>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</si>
  <si>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</si>
  <si>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</si>
  <si>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</si>
  <si>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</si>
  <si>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</si>
  <si>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</si>
  <si>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</si>
  <si>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</si>
  <si>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</si>
  <si>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</si>
  <si>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</si>
  <si>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</si>
  <si>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</si>
  <si>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</si>
  <si>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</si>
  <si>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</si>
  <si>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</si>
  <si>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</si>
  <si>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</si>
  <si>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</si>
  <si>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</si>
  <si>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</si>
  <si>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</si>
  <si>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</si>
  <si>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</si>
  <si>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</si>
  <si>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</si>
  <si>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</si>
  <si>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</si>
  <si>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</si>
  <si>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</si>
  <si>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</si>
  <si>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</si>
  <si>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</si>
  <si>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</si>
  <si>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</si>
  <si>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</si>
  <si>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</si>
  <si>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</si>
  <si>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</si>
  <si>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</si>
  <si>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</si>
  <si>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</si>
  <si>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</si>
  <si>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</si>
  <si>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</si>
  <si>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</si>
  <si>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</si>
  <si>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</si>
  <si>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</si>
  <si>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</si>
  <si>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</si>
  <si>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</si>
  <si>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</si>
  <si>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</si>
  <si>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</si>
  <si>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</si>
  <si>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</si>
  <si>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</si>
  <si>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</si>
  <si>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</si>
  <si>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</si>
  <si>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</si>
  <si>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</si>
  <si>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</si>
  <si>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</si>
  <si>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</si>
  <si>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</si>
  <si>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</si>
  <si>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</si>
  <si>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</si>
  <si>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</si>
  <si>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</si>
  <si>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</si>
  <si>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</si>
  <si>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</si>
  <si>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</si>
  <si>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</si>
  <si>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</si>
  <si>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</si>
  <si>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</si>
  <si>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</si>
  <si>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</si>
  <si>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</si>
  <si>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</si>
  <si>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</si>
  <si>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</si>
  <si>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</si>
  <si>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</si>
  <si>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</si>
  <si>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</si>
  <si>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</si>
  <si>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</si>
  <si>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</si>
  <si>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</si>
  <si>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</si>
  <si>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</si>
  <si>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</si>
  <si>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</si>
  <si>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</si>
  <si>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</si>
  <si>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</si>
  <si>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</si>
  <si>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</si>
  <si>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</si>
  <si>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</si>
  <si>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</si>
  <si>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</si>
  <si>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</si>
  <si>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</si>
  <si>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</si>
  <si>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</si>
  <si>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</si>
  <si>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</si>
  <si>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</si>
  <si>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</si>
  <si>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</si>
  <si>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</si>
  <si>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</si>
  <si>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</si>
  <si>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</si>
  <si>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</si>
  <si>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</si>
  <si>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</si>
  <si>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</si>
  <si>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</si>
  <si>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</si>
  <si>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</si>
  <si>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</si>
  <si>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</si>
  <si>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</si>
  <si>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</si>
  <si>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</si>
  <si>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</si>
  <si>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</si>
  <si>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</si>
  <si>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</si>
  <si>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</si>
  <si>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</si>
  <si>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</si>
  <si>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</si>
  <si>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</si>
  <si>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</si>
  <si>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</si>
  <si>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</si>
  <si>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</si>
  <si>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</si>
  <si>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</si>
  <si>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</si>
  <si>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</si>
  <si>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</si>
  <si>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</si>
  <si>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</si>
  <si>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</si>
  <si>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</si>
  <si>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</si>
  <si>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</si>
  <si>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</si>
  <si>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</si>
  <si>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</si>
  <si>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</si>
  <si>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</si>
  <si>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</si>
  <si>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</si>
  <si>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</si>
  <si>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</si>
  <si>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</si>
  <si>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</si>
  <si>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</si>
  <si>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</si>
  <si>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</si>
  <si>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</si>
  <si>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</si>
  <si>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</si>
  <si>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</si>
  <si>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</si>
  <si>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</si>
  <si>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</si>
  <si>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</si>
  <si>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</si>
  <si>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</si>
  <si>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</si>
  <si>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</si>
  <si>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</si>
  <si>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</si>
  <si>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</si>
  <si>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</si>
  <si>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</si>
  <si>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</si>
  <si>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</si>
  <si>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</si>
  <si>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</si>
  <si>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</si>
  <si>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</si>
  <si>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</si>
  <si>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</si>
  <si>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</si>
  <si>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</si>
  <si>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</si>
  <si>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</si>
  <si>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</si>
  <si>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</si>
  <si>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</si>
  <si>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</si>
  <si>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</si>
  <si>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</si>
  <si>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</si>
  <si>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</si>
  <si>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</si>
  <si>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</si>
  <si>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</si>
  <si>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</si>
  <si>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</si>
  <si>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</si>
  <si>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</si>
  <si>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</si>
  <si>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</si>
  <si>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</si>
  <si>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</si>
  <si>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</si>
  <si>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</si>
  <si>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</si>
  <si>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</si>
  <si>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</si>
  <si>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</si>
  <si>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</si>
  <si>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</si>
  <si>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</si>
  <si>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</si>
  <si>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</si>
  <si>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</si>
  <si>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</si>
  <si>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</si>
  <si>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</si>
  <si>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</si>
  <si>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</si>
  <si>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</si>
  <si>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</si>
  <si>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</si>
  <si>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</si>
  <si>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</si>
  <si>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</si>
  <si>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</si>
  <si>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</si>
  <si>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</si>
  <si>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</si>
  <si>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</si>
  <si>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</si>
  <si>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</si>
  <si>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</si>
  <si>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</si>
  <si>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</si>
  <si>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</si>
  <si>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</si>
  <si>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</si>
  <si>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</si>
  <si>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</si>
  <si>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</si>
  <si>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</si>
  <si>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</si>
  <si>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</si>
  <si>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</si>
  <si>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</si>
  <si>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</si>
  <si>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</si>
  <si>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</si>
  <si>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</si>
  <si>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</si>
  <si>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</si>
  <si>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</si>
  <si>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</si>
  <si>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</si>
  <si>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</si>
  <si>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</si>
  <si>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</si>
  <si>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</si>
  <si>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</si>
  <si>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</si>
  <si>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</si>
  <si>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</si>
  <si>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</si>
  <si>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</si>
  <si>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</si>
  <si>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</si>
  <si>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</si>
  <si>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</si>
  <si>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</si>
  <si>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</si>
  <si>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</si>
  <si>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</si>
  <si>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</si>
  <si>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</si>
  <si>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</si>
  <si>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</si>
  <si>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</si>
  <si>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</si>
  <si>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</si>
  <si>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</si>
  <si>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</si>
  <si>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</si>
  <si>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</si>
  <si>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</si>
  <si>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</si>
  <si>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</si>
  <si>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</si>
  <si>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</si>
  <si>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</si>
  <si>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</si>
  <si>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</si>
  <si>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</si>
  <si>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</si>
  <si>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</si>
  <si>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</si>
  <si>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</si>
  <si>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</si>
  <si>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</si>
  <si>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</si>
  <si>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</si>
  <si>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</si>
  <si>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</si>
  <si>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</si>
  <si>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</si>
  <si>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</si>
  <si>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</si>
  <si>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</si>
  <si>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</si>
  <si>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</si>
  <si>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</si>
  <si>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</si>
  <si>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</si>
  <si>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</si>
  <si>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</si>
  <si>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</si>
  <si>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</si>
  <si>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</si>
  <si>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</si>
  <si>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</si>
  <si>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</si>
  <si>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</si>
  <si>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</si>
  <si>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</si>
  <si>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</si>
  <si>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</si>
  <si>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</si>
  <si>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</si>
  <si>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</si>
  <si>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</si>
  <si>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</si>
  <si>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</si>
  <si>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</si>
  <si>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</si>
  <si>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</si>
  <si>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</si>
  <si>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</si>
  <si>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</si>
  <si>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</si>
  <si>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</si>
  <si>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</si>
  <si>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</si>
  <si>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</si>
  <si>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</si>
  <si>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</si>
  <si>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</si>
  <si>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</si>
  <si>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</si>
  <si>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</si>
  <si>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</si>
  <si>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</si>
  <si>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</si>
  <si>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</si>
  <si>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</si>
  <si>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</si>
  <si>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</si>
  <si>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</si>
  <si>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</si>
  <si>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</si>
  <si>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</si>
  <si>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</si>
  <si>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</si>
  <si>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</si>
  <si>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</si>
  <si>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</si>
  <si>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</si>
  <si>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</si>
  <si>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</si>
  <si>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</si>
  <si>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</si>
  <si>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</si>
  <si>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</si>
  <si>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</si>
  <si>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</si>
  <si>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</si>
  <si>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</si>
  <si>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</si>
  <si>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</si>
  <si>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</si>
  <si>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</si>
  <si>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</si>
  <si>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</si>
  <si>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</si>
  <si>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</si>
  <si>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</si>
  <si>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</si>
  <si>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</si>
  <si>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</si>
  <si>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</si>
  <si>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</si>
  <si>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</si>
  <si>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</si>
  <si>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</si>
  <si>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</si>
  <si>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</si>
  <si>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</si>
  <si>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</si>
  <si>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</si>
  <si>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</si>
  <si>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</si>
  <si>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</si>
  <si>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</si>
  <si>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</si>
  <si>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</si>
  <si>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</si>
  <si>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</si>
  <si>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</si>
  <si>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</si>
  <si>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</si>
  <si>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</si>
  <si>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</si>
  <si>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</si>
  <si>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</si>
  <si>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</si>
  <si>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</si>
  <si>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</si>
  <si>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</si>
  <si>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</si>
  <si>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</si>
  <si>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</si>
  <si>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</si>
  <si>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</si>
  <si>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</si>
  <si>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</si>
  <si>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</si>
  <si>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</si>
  <si>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</si>
  <si>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</si>
  <si>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</si>
  <si>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</si>
  <si>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</si>
  <si>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</si>
  <si>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</si>
  <si>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</si>
  <si>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</si>
  <si>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</si>
  <si>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</si>
  <si>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</si>
  <si>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</si>
  <si>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</si>
  <si>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</si>
  <si>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</si>
  <si>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</si>
  <si>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</si>
  <si>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</si>
  <si>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</si>
  <si>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</si>
  <si>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</si>
  <si>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</si>
  <si>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</si>
  <si>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</si>
  <si>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</si>
  <si>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</si>
  <si>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</si>
  <si>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</si>
  <si>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</si>
  <si>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</si>
  <si>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</si>
  <si>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</si>
  <si>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</si>
  <si>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</si>
  <si>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</si>
  <si>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</si>
  <si>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</si>
  <si>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</si>
  <si>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</si>
  <si>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</si>
  <si>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</si>
  <si>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</si>
  <si>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</si>
  <si>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</si>
  <si>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</si>
  <si>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</si>
  <si>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</si>
  <si>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</si>
  <si>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</si>
  <si>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</si>
  <si>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</si>
  <si>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</si>
  <si>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</si>
  <si>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</si>
  <si>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</si>
  <si>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</si>
  <si>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</si>
  <si>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</si>
  <si>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</si>
  <si>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</si>
  <si>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</si>
  <si>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</si>
  <si>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</si>
  <si>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</si>
  <si>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</si>
  <si>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</si>
  <si>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</si>
  <si>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</si>
  <si>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</si>
  <si>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</si>
  <si>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</si>
  <si>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</si>
  <si>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</si>
  <si>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</si>
  <si>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</si>
  <si>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</si>
  <si>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</si>
  <si>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</si>
  <si>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</si>
  <si>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</si>
  <si>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</si>
  <si>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</si>
  <si>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</si>
  <si>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</si>
  <si>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</si>
  <si>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</si>
  <si>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</si>
  <si>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</si>
  <si>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</si>
  <si>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</si>
  <si>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</si>
  <si>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</si>
  <si>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</si>
  <si>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</si>
  <si>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</si>
  <si>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</si>
  <si>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</si>
  <si>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</si>
  <si>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</si>
  <si>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</si>
  <si>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</si>
  <si>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</si>
  <si>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</si>
  <si>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</si>
  <si>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</si>
  <si>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</si>
  <si>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</si>
  <si>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</si>
  <si>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</si>
  <si>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</si>
  <si>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</si>
  <si>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</si>
  <si>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</si>
  <si>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</si>
  <si>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</si>
  <si>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</si>
  <si>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</si>
  <si>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</si>
  <si>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</si>
  <si>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</si>
  <si>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</si>
  <si>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</si>
  <si>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</si>
  <si>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</si>
  <si>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</si>
  <si>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</si>
  <si>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</si>
  <si>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</si>
  <si>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</si>
  <si>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</si>
  <si>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</si>
  <si>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</si>
  <si>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</si>
  <si>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</si>
  <si>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</si>
  <si>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</si>
  <si>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</si>
  <si>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</si>
  <si>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</si>
  <si>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</si>
  <si>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</si>
  <si>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</si>
  <si>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</si>
  <si>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</si>
  <si>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</si>
  <si>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</si>
  <si>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</si>
  <si>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</si>
  <si>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</si>
  <si>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</si>
  <si>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</si>
  <si>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</si>
  <si>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</si>
  <si>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</si>
  <si>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</si>
  <si>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</si>
  <si>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</si>
  <si>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</si>
  <si>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</si>
  <si>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</si>
  <si>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</si>
  <si>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</si>
  <si>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</si>
  <si>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</si>
  <si>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</si>
  <si>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</si>
  <si>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</si>
  <si>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</si>
  <si>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</si>
  <si>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</si>
  <si>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</si>
  <si>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</si>
  <si>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</si>
  <si>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</si>
  <si>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</si>
  <si>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</si>
  <si>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</si>
  <si>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</si>
  <si>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</si>
  <si>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</si>
  <si>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</si>
  <si>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</si>
  <si>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</si>
  <si>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</si>
  <si>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</si>
  <si>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</si>
  <si>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</si>
  <si>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</si>
  <si>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</si>
  <si>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</si>
  <si>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</si>
  <si>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</si>
  <si>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</si>
  <si>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</si>
  <si>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</si>
  <si>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</si>
  <si>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</si>
  <si>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</si>
  <si>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</si>
  <si>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</si>
  <si>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</si>
  <si>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</si>
  <si>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</si>
  <si>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</si>
  <si>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</si>
  <si>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</si>
  <si>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</si>
  <si>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</si>
  <si>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</si>
  <si>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</si>
  <si>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</si>
  <si>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</si>
  <si>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</si>
  <si>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</si>
  <si>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</si>
  <si>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</si>
  <si>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</si>
  <si>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</si>
  <si>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</si>
  <si>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</si>
  <si>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</si>
  <si>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</si>
  <si>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</si>
  <si>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</si>
  <si>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</si>
  <si>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</si>
  <si>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</si>
  <si>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</si>
  <si>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</si>
  <si>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</si>
  <si>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</si>
  <si>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</si>
  <si>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</si>
  <si>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</si>
  <si>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</si>
  <si>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</si>
  <si>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</si>
  <si>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</si>
  <si>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</si>
  <si>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</si>
  <si>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</si>
  <si>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</si>
  <si>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</si>
  <si>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</si>
  <si>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</si>
  <si>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</si>
  <si>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</si>
  <si>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</si>
  <si>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</si>
  <si>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</si>
  <si>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</si>
  <si>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</si>
  <si>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</si>
  <si>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</si>
  <si>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</si>
  <si>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</si>
  <si>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</si>
  <si>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</si>
  <si>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</si>
  <si>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</si>
  <si>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</si>
  <si>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</si>
  <si>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</si>
  <si>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</si>
  <si>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</si>
  <si>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</si>
  <si>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</si>
  <si>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</si>
  <si>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</si>
  <si>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</si>
  <si>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</si>
  <si>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</si>
  <si>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</si>
  <si>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</si>
  <si>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</si>
  <si>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</si>
  <si>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</si>
  <si>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</si>
  <si>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</si>
  <si>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</si>
  <si>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</si>
  <si>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</si>
  <si>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</si>
  <si>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</si>
  <si>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</si>
  <si>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</si>
  <si>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</si>
  <si>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</si>
  <si>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</si>
  <si>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</si>
  <si>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</si>
  <si>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</si>
  <si>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</si>
  <si>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</si>
  <si>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</si>
  <si>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</si>
  <si>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</si>
  <si>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</si>
  <si>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</si>
  <si>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</si>
  <si>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</si>
  <si>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</si>
  <si>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</si>
  <si>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</si>
  <si>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</si>
  <si>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</si>
  <si>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</si>
  <si>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</si>
  <si>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</si>
  <si>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</si>
  <si>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</si>
  <si>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</si>
  <si>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</si>
  <si>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</si>
  <si>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</si>
  <si>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</si>
  <si>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</si>
  <si>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</si>
  <si>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</si>
  <si>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</si>
  <si>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</si>
  <si>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</si>
  <si>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</si>
  <si>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</si>
  <si>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</si>
  <si>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</si>
  <si>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</si>
  <si>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</si>
  <si>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</si>
  <si>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</si>
  <si>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</si>
  <si>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</si>
  <si>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</si>
  <si>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</si>
  <si>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</si>
  <si>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</si>
  <si>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</si>
  <si>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</si>
  <si>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</si>
  <si>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</si>
  <si>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</si>
  <si>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</si>
  <si>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</si>
  <si>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</si>
  <si>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</si>
  <si>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</si>
  <si>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</si>
  <si>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</si>
  <si>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</si>
  <si>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</si>
  <si>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</si>
  <si>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</si>
  <si>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</si>
  <si>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</si>
  <si>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</si>
  <si>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</si>
  <si>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</si>
  <si>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</si>
  <si>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</si>
  <si>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</si>
  <si>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</si>
  <si>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</si>
  <si>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</si>
  <si>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</si>
  <si>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</si>
  <si>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</si>
  <si>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</si>
  <si>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</si>
  <si>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</si>
  <si>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</si>
  <si>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</si>
  <si>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</si>
  <si>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</si>
  <si>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</si>
  <si>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</si>
  <si>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</si>
  <si>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</si>
  <si>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</si>
  <si>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</si>
  <si>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</si>
  <si>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</si>
  <si>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</si>
  <si>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</si>
  <si>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</si>
  <si>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</si>
  <si>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</si>
  <si>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</si>
  <si>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</si>
  <si>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</si>
  <si>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</si>
  <si>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</si>
  <si>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</si>
  <si>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</si>
  <si>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</si>
  <si>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</si>
  <si>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</si>
  <si>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</si>
  <si>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</si>
  <si>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</si>
  <si>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</si>
  <si>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</si>
  <si>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</si>
  <si>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</si>
  <si>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</si>
  <si>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</si>
  <si>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</si>
  <si>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</si>
  <si>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</si>
  <si>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</si>
  <si>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</si>
  <si>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</si>
  <si>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</si>
  <si>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</si>
  <si>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</si>
  <si>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</si>
  <si>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</si>
  <si>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</si>
  <si>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</si>
  <si>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</si>
  <si>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</si>
  <si>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</si>
  <si>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</si>
  <si>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</si>
  <si>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</si>
  <si>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</si>
  <si>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</si>
  <si>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</si>
  <si>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</si>
  <si>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</si>
  <si>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</si>
  <si>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</si>
  <si>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</si>
  <si>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</si>
  <si>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</si>
  <si>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</si>
  <si>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</si>
  <si>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</si>
  <si>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</si>
  <si>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</si>
  <si>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</si>
  <si>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</si>
  <si>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</si>
  <si>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</si>
  <si>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</si>
  <si>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</si>
  <si>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</si>
  <si>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</si>
  <si>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</si>
  <si>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</si>
  <si>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</si>
  <si>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</si>
  <si>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</si>
  <si>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</si>
  <si>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</si>
  <si>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</si>
  <si>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</si>
  <si>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</si>
  <si>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</si>
  <si>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</si>
  <si>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</si>
  <si>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</si>
  <si>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</si>
  <si>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</si>
  <si>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</si>
  <si>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</si>
  <si>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</si>
  <si>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</si>
  <si>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</si>
  <si>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</si>
  <si>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</si>
  <si>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</si>
  <si>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</si>
  <si>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</si>
  <si>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</si>
  <si>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</si>
  <si>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</si>
  <si>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</si>
  <si>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</si>
  <si>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</si>
  <si>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</si>
  <si>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</si>
  <si>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</si>
  <si>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</si>
  <si>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</si>
  <si>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</si>
  <si>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</si>
  <si>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</si>
  <si>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</si>
  <si>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</si>
  <si>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</si>
  <si>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</si>
  <si>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</si>
  <si>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</si>
  <si>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</si>
  <si>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</si>
  <si>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</si>
  <si>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</si>
  <si>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</si>
  <si>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</si>
  <si>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</si>
  <si>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</si>
  <si>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</si>
  <si>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</si>
  <si>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</si>
  <si>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</si>
  <si>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</si>
  <si>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</si>
  <si>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</si>
  <si>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</si>
  <si>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</si>
  <si>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</si>
  <si>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</si>
  <si>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</si>
  <si>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</si>
  <si>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</si>
  <si>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</si>
  <si>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</si>
  <si>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</si>
  <si>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</si>
  <si>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</si>
  <si>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</si>
  <si>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</si>
  <si>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</si>
  <si>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</si>
  <si>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</si>
  <si>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</si>
  <si>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</si>
  <si>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</si>
  <si>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</si>
  <si>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</si>
  <si>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</si>
  <si>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</si>
  <si>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</si>
  <si>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</si>
  <si>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</si>
  <si>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</si>
  <si>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</si>
  <si>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</si>
  <si>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</si>
  <si>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</si>
  <si>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</si>
  <si>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</si>
  <si>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</si>
  <si>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</si>
  <si>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</si>
  <si>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</si>
  <si>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</si>
  <si>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</si>
  <si>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</si>
  <si>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</si>
  <si>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</si>
  <si>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</si>
  <si>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</si>
  <si>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</si>
  <si>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</si>
  <si>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</si>
  <si>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</si>
  <si>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</si>
  <si>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</si>
  <si>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</si>
  <si>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</si>
  <si>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</si>
  <si>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</si>
  <si>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</si>
  <si>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</si>
  <si>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</si>
  <si>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</si>
  <si>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</si>
  <si>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</si>
  <si>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</si>
  <si>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</si>
  <si>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</si>
  <si>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</si>
  <si>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</si>
  <si>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</si>
  <si>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</si>
  <si>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</si>
  <si>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</si>
  <si>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</si>
  <si>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</si>
  <si>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</si>
  <si>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</si>
  <si>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</si>
  <si>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</si>
  <si>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</si>
  <si>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</si>
  <si>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</si>
  <si>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</si>
  <si>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</si>
  <si>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</si>
  <si>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</si>
  <si>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</si>
  <si>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</si>
  <si>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</si>
  <si>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</si>
  <si>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</si>
  <si>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</si>
  <si>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</si>
  <si>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</si>
  <si>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</si>
  <si>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</si>
  <si>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</si>
  <si>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</si>
  <si>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</si>
  <si>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</si>
  <si>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</si>
  <si>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</si>
  <si>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</si>
  <si>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</si>
  <si>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</si>
  <si>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</si>
  <si>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</si>
  <si>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</si>
  <si>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</si>
  <si>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</si>
  <si>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</si>
  <si>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</si>
  <si>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</si>
  <si>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</si>
  <si>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</si>
  <si>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</si>
  <si>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</si>
  <si>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</si>
  <si>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</si>
  <si>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</si>
  <si>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</si>
  <si>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</si>
  <si>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</si>
  <si>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</si>
  <si>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</si>
  <si>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</si>
  <si>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</si>
  <si>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</si>
  <si>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</si>
  <si>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</si>
  <si>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</si>
  <si>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</si>
  <si>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</si>
  <si>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</si>
  <si>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</si>
  <si>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</si>
  <si>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</si>
  <si>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</si>
  <si>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</si>
  <si>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</si>
  <si>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</si>
  <si>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</si>
  <si>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</si>
  <si>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</si>
  <si>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</si>
  <si>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</si>
  <si>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</si>
  <si>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</si>
  <si>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</si>
  <si>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</si>
  <si>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</si>
  <si>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</si>
  <si>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</si>
  <si>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</si>
  <si>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</si>
  <si>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</si>
  <si>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</si>
  <si>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</si>
  <si>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</si>
  <si>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</si>
  <si>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</si>
  <si>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</si>
  <si>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</si>
  <si>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</si>
  <si>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</si>
  <si>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</si>
  <si>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</si>
  <si>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</si>
  <si>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</si>
  <si>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</si>
  <si>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</si>
  <si>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</si>
  <si>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</si>
  <si>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</si>
  <si>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</si>
  <si>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</si>
  <si>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</si>
  <si>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</si>
  <si>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</si>
  <si>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</si>
  <si>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</si>
  <si>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</si>
  <si>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</si>
  <si>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</si>
  <si>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</si>
  <si>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</si>
  <si>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</si>
  <si>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</si>
  <si>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</si>
  <si>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</si>
  <si>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</si>
  <si>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</si>
  <si>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</si>
  <si>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</si>
  <si>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</si>
  <si>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</si>
  <si>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</si>
  <si>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</si>
  <si>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</si>
  <si>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</si>
  <si>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</si>
  <si>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</si>
  <si>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</si>
  <si>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</si>
  <si>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</si>
  <si>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</si>
  <si>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</si>
  <si>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</si>
  <si>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</si>
  <si>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</si>
  <si>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</si>
  <si>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</si>
  <si>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</si>
  <si>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</si>
  <si>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</si>
  <si>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</si>
  <si>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</si>
  <si>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</si>
  <si>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</si>
  <si>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</si>
  <si>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</si>
  <si>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</si>
  <si>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</si>
  <si>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</si>
  <si>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</si>
  <si>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</si>
  <si>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</si>
  <si>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</si>
  <si>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</si>
  <si>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</si>
  <si>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</si>
  <si>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</si>
  <si>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</si>
  <si>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</si>
  <si>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</si>
  <si>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</si>
  <si>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</si>
  <si>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</si>
  <si>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</si>
  <si>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</si>
  <si>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</si>
  <si>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</si>
  <si>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</si>
  <si>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</si>
  <si>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</si>
  <si>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</si>
  <si>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</si>
  <si>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</si>
  <si>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</si>
  <si>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</si>
  <si>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</si>
  <si>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</si>
  <si>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</si>
  <si>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</si>
  <si>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</si>
  <si>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</si>
  <si>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</si>
  <si>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</si>
  <si>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</si>
  <si>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</si>
  <si>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</si>
  <si>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</si>
  <si>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</si>
  <si>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</si>
  <si>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</si>
  <si>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</si>
  <si>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</si>
  <si>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</si>
  <si>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</si>
  <si>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</si>
  <si>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</si>
  <si>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</si>
  <si>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</si>
  <si>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</si>
  <si>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</si>
  <si>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</si>
  <si>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</si>
  <si>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</si>
  <si>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</si>
  <si>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</si>
  <si>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</si>
  <si>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</si>
  <si>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</si>
  <si>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</si>
  <si>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</si>
  <si>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</si>
  <si>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</si>
  <si>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</si>
  <si>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</si>
  <si>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</si>
  <si>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</si>
  <si>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</si>
  <si>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</si>
  <si>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</si>
  <si>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</si>
  <si>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</si>
  <si>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</si>
  <si>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</si>
  <si>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</si>
  <si>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</si>
  <si>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</si>
  <si>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</si>
  <si>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</si>
  <si>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</si>
  <si>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</si>
  <si>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</si>
  <si>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</si>
  <si>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</si>
  <si>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</si>
  <si>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</si>
  <si>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</si>
  <si>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</si>
  <si>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</si>
  <si>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</si>
  <si>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</si>
  <si>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</si>
  <si>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</si>
  <si>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</si>
  <si>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</si>
  <si>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</si>
  <si>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</si>
  <si>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</si>
  <si>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</si>
  <si>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</si>
  <si>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</si>
  <si>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</si>
  <si>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</si>
  <si>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</si>
  <si>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</si>
  <si>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</si>
  <si>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</si>
  <si>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</si>
  <si>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</si>
  <si>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</si>
  <si>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</si>
  <si>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</si>
  <si>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</si>
  <si>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</si>
  <si>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</si>
  <si>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</si>
  <si>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</si>
  <si>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</si>
  <si>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</si>
  <si>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</si>
  <si>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</si>
  <si>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</si>
  <si>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</si>
  <si>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</si>
  <si>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</si>
  <si>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</si>
  <si>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</si>
  <si>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</si>
  <si>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</si>
  <si>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</si>
  <si>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</si>
  <si>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</si>
  <si>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</si>
  <si>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</si>
  <si>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</si>
  <si>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</si>
  <si>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</si>
  <si>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</si>
  <si>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</si>
  <si>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</si>
  <si>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</si>
  <si>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</si>
  <si>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</si>
  <si>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</si>
  <si>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</si>
  <si>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</si>
  <si>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</si>
  <si>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</si>
  <si>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</si>
  <si>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</si>
  <si>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</si>
  <si>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</si>
  <si>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</si>
  <si>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</si>
  <si>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</si>
  <si>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</si>
  <si>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</si>
  <si>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</si>
  <si>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</si>
  <si>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</si>
  <si>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</si>
  <si>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</si>
  <si>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</si>
  <si>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</si>
  <si>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</si>
  <si>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</si>
  <si>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</si>
  <si>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</si>
  <si>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</si>
  <si>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</si>
  <si>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</si>
  <si>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</si>
  <si>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</si>
  <si>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</si>
  <si>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</si>
  <si>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</si>
  <si>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</si>
  <si>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</si>
  <si>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</si>
  <si>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</si>
  <si>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</si>
  <si>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</si>
  <si>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</si>
  <si>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</si>
  <si>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</si>
  <si>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</si>
  <si>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</si>
  <si>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</si>
  <si>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</si>
  <si>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</si>
  <si>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</si>
  <si>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</si>
  <si>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</si>
  <si>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</si>
  <si>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</si>
  <si>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</si>
  <si>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</si>
  <si>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</si>
  <si>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</si>
  <si>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</si>
  <si>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</si>
  <si>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</si>
  <si>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</si>
  <si>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</si>
  <si>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</si>
  <si>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</si>
  <si>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</si>
  <si>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</si>
  <si>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</si>
  <si>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</si>
  <si>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</si>
  <si>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</si>
  <si>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</si>
  <si>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</si>
  <si>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</si>
  <si>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</si>
  <si>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</si>
  <si>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</si>
  <si>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</si>
  <si>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</si>
  <si>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</si>
  <si>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</si>
  <si>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</si>
  <si>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</si>
  <si>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</si>
  <si>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</si>
  <si>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</si>
  <si>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</si>
  <si>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</si>
  <si>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</si>
  <si>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</si>
  <si>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</si>
  <si>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</si>
  <si>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</si>
  <si>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</si>
  <si>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</si>
  <si>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</si>
  <si>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</si>
  <si>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</si>
  <si>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</si>
  <si>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</si>
  <si>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</si>
  <si>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</si>
  <si>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</si>
  <si>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</si>
  <si>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</si>
  <si>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</si>
  <si>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</si>
  <si>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</si>
  <si>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</si>
  <si>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</si>
  <si>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</si>
  <si>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</si>
  <si>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</si>
  <si>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</si>
  <si>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</si>
  <si>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</si>
  <si>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</si>
  <si>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</si>
  <si>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</si>
  <si>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</si>
  <si>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</si>
  <si>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</si>
  <si>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</si>
  <si>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</si>
  <si>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</si>
  <si>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</si>
  <si>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</si>
  <si>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</si>
  <si>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</si>
  <si>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</si>
  <si>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</si>
  <si>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</si>
  <si>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</si>
  <si>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</si>
  <si>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</si>
  <si>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</si>
  <si>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</si>
  <si>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</si>
  <si>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</si>
  <si>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</si>
  <si>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</si>
  <si>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</si>
  <si>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</si>
  <si>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</si>
  <si>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</si>
  <si>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</si>
  <si>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</si>
  <si>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</si>
  <si>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</si>
  <si>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</si>
  <si>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</si>
  <si>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</si>
  <si>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</si>
  <si>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</si>
  <si>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</si>
  <si>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</si>
  <si>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</si>
  <si>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</si>
  <si>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</si>
  <si>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</si>
  <si>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</si>
  <si>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</si>
  <si>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</si>
  <si>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</si>
  <si>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</si>
  <si>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</si>
  <si>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</si>
  <si>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</si>
  <si>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</si>
  <si>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</si>
  <si>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</si>
  <si>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</si>
  <si>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</si>
  <si>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</si>
  <si>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</si>
  <si>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</si>
  <si>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</si>
  <si>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</si>
  <si>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</si>
  <si>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</si>
  <si>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</si>
  <si>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</si>
  <si>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</si>
  <si>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</si>
  <si>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</si>
  <si>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</si>
  <si>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</si>
  <si>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</si>
  <si>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</si>
  <si>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</si>
  <si>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</si>
  <si>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</si>
  <si>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</si>
  <si>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</si>
  <si>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</si>
  <si>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</si>
  <si>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</si>
  <si>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</si>
  <si>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</si>
  <si>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</si>
  <si>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</si>
  <si>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</si>
  <si>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</si>
  <si>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</si>
  <si>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</si>
  <si>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</si>
  <si>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</si>
  <si>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</si>
  <si>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</si>
  <si>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</si>
  <si>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</si>
  <si>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</si>
  <si>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</si>
  <si>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</si>
  <si>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</si>
  <si>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</si>
  <si>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</si>
  <si>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</si>
  <si>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</si>
  <si>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</si>
  <si>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</si>
  <si>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</si>
  <si>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</si>
  <si>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</si>
  <si>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</si>
  <si>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</si>
  <si>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</si>
  <si>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</si>
  <si>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</si>
  <si>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</si>
  <si>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</si>
  <si>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</si>
  <si>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</si>
  <si>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</si>
  <si>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</si>
  <si>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</si>
  <si>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</si>
  <si>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</si>
  <si>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</si>
  <si>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</si>
  <si>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</si>
  <si>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</si>
  <si>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</si>
  <si>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</si>
  <si>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</si>
  <si>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</si>
  <si>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</si>
  <si>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</si>
  <si>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</si>
  <si>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</si>
  <si>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</si>
  <si>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</si>
  <si>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</si>
  <si>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</si>
  <si>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</si>
  <si>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</si>
  <si>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</si>
  <si>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</si>
  <si>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</si>
  <si>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</si>
  <si>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</si>
  <si>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</si>
  <si>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</si>
  <si>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</si>
  <si>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</si>
  <si>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</si>
  <si>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</si>
  <si>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</si>
  <si>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</si>
  <si>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</si>
  <si>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</si>
  <si>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</si>
  <si>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</si>
  <si>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</si>
  <si>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</si>
  <si>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</si>
  <si>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</si>
  <si>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</si>
  <si>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</si>
  <si>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</si>
  <si>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</si>
  <si>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</si>
  <si>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</si>
  <si>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</si>
  <si>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</si>
  <si>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</si>
  <si>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</si>
  <si>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</si>
  <si>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</si>
  <si>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</si>
  <si>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</si>
  <si>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</si>
  <si>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</si>
  <si>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</si>
  <si>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</si>
  <si>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</si>
  <si>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</si>
  <si>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</si>
  <si>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</si>
  <si>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</si>
  <si>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</si>
  <si>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</si>
  <si>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</si>
  <si>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</si>
  <si>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</si>
  <si>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</si>
  <si>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</si>
  <si>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</si>
  <si>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</si>
  <si>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</si>
  <si>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</si>
  <si>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</si>
  <si>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</si>
  <si>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</si>
  <si>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</si>
  <si>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</si>
  <si>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</si>
  <si>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</si>
  <si>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</si>
  <si>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</si>
  <si>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</si>
  <si>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</si>
  <si>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</si>
  <si>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</si>
  <si>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</si>
  <si>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</si>
  <si>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</si>
  <si>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</si>
  <si>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</si>
  <si>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</si>
  <si>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</si>
  <si>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</si>
  <si>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</si>
  <si>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</si>
  <si>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</si>
  <si>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</si>
  <si>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</si>
  <si>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</si>
  <si>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</si>
  <si>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</si>
  <si>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</si>
  <si>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</si>
  <si>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</si>
  <si>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</si>
  <si>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</si>
  <si>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</si>
  <si>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</si>
  <si>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</si>
  <si>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</si>
  <si>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</si>
  <si>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</si>
  <si>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</si>
  <si>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</si>
  <si>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</si>
  <si>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</si>
  <si>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</si>
  <si>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</si>
  <si>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</si>
  <si>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</si>
  <si>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</si>
  <si>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</si>
  <si>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</si>
  <si>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</si>
  <si>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</si>
  <si>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</si>
  <si>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</si>
  <si>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</si>
  <si>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</si>
  <si>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</si>
  <si>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</si>
  <si>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</si>
  <si>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</si>
  <si>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</si>
  <si>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</si>
  <si>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</si>
  <si>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</si>
  <si>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</si>
  <si>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</si>
  <si>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</si>
  <si>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</si>
  <si>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</si>
  <si>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</si>
  <si>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</si>
  <si>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</si>
  <si>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</si>
  <si>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</si>
  <si>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</si>
  <si>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</si>
  <si>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</si>
  <si>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</si>
  <si>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</si>
  <si>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</si>
  <si>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</si>
  <si>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</si>
  <si>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</si>
  <si>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</si>
  <si>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</si>
  <si>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</si>
  <si>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</si>
  <si>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</si>
  <si>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</si>
  <si>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</si>
  <si>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</si>
  <si>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</si>
  <si>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</si>
  <si>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</si>
  <si>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</si>
  <si>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</si>
  <si>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</si>
  <si>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</si>
  <si>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</si>
  <si>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</si>
  <si>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</si>
  <si>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</si>
  <si>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</si>
  <si>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</si>
  <si>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</si>
  <si>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</si>
  <si>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</si>
  <si>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</si>
  <si>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</si>
  <si>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</si>
  <si>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</si>
  <si>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</si>
  <si>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</si>
  <si>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</si>
  <si>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</si>
  <si>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</si>
  <si>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</si>
  <si>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</si>
  <si>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</si>
  <si>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</si>
  <si>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</si>
  <si>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</si>
  <si>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</si>
  <si>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</si>
  <si>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</si>
  <si>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</si>
  <si>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</si>
  <si>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</si>
  <si>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</si>
  <si>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</si>
  <si>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</si>
  <si>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</si>
  <si>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</si>
  <si>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</si>
  <si>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</si>
  <si>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</si>
  <si>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</si>
  <si>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</si>
  <si>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</si>
  <si>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</si>
  <si>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</si>
  <si>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</si>
  <si>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</si>
  <si>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</si>
  <si>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</si>
  <si>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</si>
  <si>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</si>
  <si>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</si>
  <si>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</si>
  <si>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</si>
  <si>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</si>
  <si>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</si>
  <si>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</si>
  <si>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</si>
  <si>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</si>
  <si>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</si>
  <si>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</si>
  <si>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</si>
  <si>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</si>
  <si>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</si>
  <si>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</si>
  <si>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</si>
  <si>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</si>
  <si>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</si>
  <si>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</si>
  <si>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</si>
  <si>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</si>
  <si>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</si>
  <si>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</si>
  <si>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</si>
  <si>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</si>
  <si>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</si>
  <si>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</si>
  <si>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</si>
  <si>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</si>
  <si>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</si>
  <si>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</si>
  <si>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</si>
  <si>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</si>
  <si>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</si>
  <si>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</si>
  <si>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</si>
  <si>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</si>
  <si>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</si>
  <si>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</si>
  <si>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</si>
  <si>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</si>
  <si>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</si>
  <si>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</si>
  <si>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</si>
  <si>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</si>
  <si>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</si>
  <si>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</si>
  <si>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</si>
  <si>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</si>
  <si>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</si>
  <si>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</si>
  <si>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</si>
  <si>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</si>
  <si>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</si>
  <si>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</si>
  <si>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</si>
  <si>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</si>
  <si>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</si>
  <si>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</si>
  <si>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</si>
  <si>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</si>
  <si>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</si>
  <si>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</si>
  <si>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</si>
  <si>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</si>
  <si>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</si>
  <si>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</si>
  <si>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</si>
  <si>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</si>
  <si>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</si>
  <si>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</si>
  <si>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</si>
  <si>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</si>
  <si>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</si>
  <si>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</si>
  <si>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</si>
  <si>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</si>
  <si>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</si>
  <si>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</si>
  <si>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</si>
  <si>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</si>
  <si>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</si>
  <si>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</si>
  <si>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</si>
  <si>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</si>
  <si>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</si>
  <si>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</si>
  <si>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</si>
  <si>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</si>
  <si>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</si>
  <si>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</si>
  <si>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</si>
  <si>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</si>
  <si>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</si>
  <si>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</si>
  <si>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</si>
  <si>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</si>
  <si>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</si>
  <si>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</si>
  <si>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</si>
  <si>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</si>
  <si>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</si>
  <si>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</si>
  <si>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</si>
  <si>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</si>
  <si>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</si>
  <si>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</si>
  <si>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</si>
  <si>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</si>
  <si>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</si>
  <si>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</si>
  <si>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</si>
  <si>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</si>
  <si>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</si>
  <si>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</si>
  <si>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</si>
  <si>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</si>
  <si>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</si>
  <si>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</si>
  <si>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</si>
  <si>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</si>
  <si>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</si>
  <si>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</si>
  <si>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</si>
  <si>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</si>
  <si>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</si>
  <si>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</si>
  <si>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</si>
  <si>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</si>
  <si>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</si>
  <si>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</si>
  <si>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</si>
  <si>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</si>
  <si>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</si>
  <si>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</si>
  <si>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</si>
  <si>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</si>
  <si>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</si>
  <si>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</si>
  <si>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</si>
  <si>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</si>
  <si>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</si>
  <si>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</si>
  <si>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</si>
  <si>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</si>
  <si>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</si>
  <si>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</si>
  <si>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</si>
  <si>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</si>
  <si>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</si>
  <si>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</si>
  <si>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</si>
  <si>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</si>
  <si>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</si>
  <si>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</si>
  <si>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</si>
  <si>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</si>
  <si>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</si>
  <si>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</si>
  <si>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</si>
  <si>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</si>
  <si>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</si>
  <si>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</si>
  <si>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</si>
  <si>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</si>
  <si>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</si>
  <si>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</si>
  <si>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</si>
  <si>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</si>
  <si>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</si>
  <si>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</si>
  <si>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</si>
  <si>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</si>
  <si>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</si>
  <si>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</si>
  <si>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</si>
  <si>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</si>
  <si>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</si>
  <si>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</si>
  <si>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</si>
  <si>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</si>
  <si>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</si>
  <si>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</si>
  <si>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</si>
  <si>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</si>
  <si>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</si>
  <si>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</si>
  <si>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</si>
  <si>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</si>
  <si>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</si>
  <si>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</si>
  <si>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</si>
  <si>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</si>
  <si>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</si>
  <si>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</si>
  <si>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</si>
  <si>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</si>
  <si>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</si>
  <si>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</si>
  <si>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</si>
  <si>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</si>
  <si>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</si>
  <si>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</si>
  <si>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</si>
  <si>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</si>
  <si>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</si>
  <si>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</si>
  <si>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</si>
  <si>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</si>
  <si>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</si>
  <si>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</si>
  <si>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</si>
  <si>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</si>
  <si>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</si>
  <si>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</si>
  <si>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</si>
  <si>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</si>
  <si>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</si>
  <si>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</si>
  <si>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</si>
  <si>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</si>
  <si>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</si>
  <si>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</si>
  <si>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</si>
  <si>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</si>
  <si>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</si>
  <si>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</si>
  <si>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</si>
  <si>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</si>
  <si>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</si>
  <si>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</si>
  <si>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</si>
  <si>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</si>
  <si>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</si>
  <si>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</si>
  <si>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</si>
  <si>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</si>
  <si>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</si>
  <si>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</si>
  <si>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</si>
  <si>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</si>
  <si>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</si>
  <si>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</si>
  <si>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</si>
  <si>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</si>
  <si>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</si>
  <si>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</si>
  <si>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</si>
  <si>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</si>
  <si>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</si>
  <si>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</si>
  <si>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</si>
  <si>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</si>
  <si>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</si>
  <si>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</si>
  <si>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</si>
  <si>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</si>
  <si>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</si>
  <si>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</si>
  <si>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</si>
  <si>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</si>
  <si>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</si>
  <si>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</si>
  <si>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</si>
  <si>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</si>
  <si>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</si>
  <si>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</si>
  <si>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</si>
  <si>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</si>
  <si>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</si>
  <si>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</si>
  <si>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</si>
  <si>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</si>
  <si>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</si>
  <si>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</si>
  <si>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</si>
  <si>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</si>
  <si>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</si>
  <si>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</si>
  <si>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</si>
  <si>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</si>
  <si>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</si>
  <si>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</si>
  <si>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</si>
  <si>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</si>
  <si>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</si>
  <si>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</si>
  <si>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</si>
  <si>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</si>
  <si>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</si>
  <si>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</si>
  <si>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</si>
  <si>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</si>
  <si>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</si>
  <si>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</si>
  <si>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</si>
  <si>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</si>
  <si>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</si>
  <si>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</si>
  <si>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</si>
  <si>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</si>
  <si>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</si>
  <si>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</si>
  <si>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</si>
  <si>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</si>
  <si>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</si>
  <si>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</si>
  <si>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</si>
  <si>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</si>
  <si>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</si>
  <si>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</si>
  <si>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</si>
  <si>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</si>
  <si>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</si>
  <si>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</si>
  <si>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</si>
  <si>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</si>
  <si>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</si>
  <si>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</si>
  <si>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</si>
  <si>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</si>
  <si>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</si>
  <si>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</si>
  <si>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</si>
  <si>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</si>
  <si>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</si>
  <si>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</si>
  <si>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</si>
  <si>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</si>
  <si>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</si>
  <si>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</si>
  <si>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</si>
  <si>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</si>
  <si>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</si>
  <si>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</si>
  <si>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</si>
  <si>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</si>
  <si>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</si>
  <si>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</si>
  <si>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</si>
  <si>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</si>
  <si>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</si>
  <si>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</si>
  <si>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</si>
  <si>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</si>
  <si>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</si>
  <si>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</si>
  <si>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</si>
  <si>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</si>
  <si>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</si>
  <si>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</si>
  <si>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</si>
  <si>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</si>
  <si>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</si>
  <si>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</si>
  <si>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</si>
  <si>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</si>
  <si>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</si>
  <si>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</si>
  <si>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</si>
  <si>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</si>
  <si>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</si>
  <si>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</si>
  <si>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</si>
  <si>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</si>
  <si>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</si>
  <si>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</si>
  <si>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</si>
  <si>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</si>
  <si>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</si>
  <si>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</si>
  <si>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</si>
  <si>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</si>
  <si>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</si>
  <si>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</si>
  <si>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</si>
  <si>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</si>
  <si>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</si>
  <si>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</si>
  <si>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</si>
  <si>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</si>
  <si>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</si>
  <si>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</si>
  <si>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</si>
  <si>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</si>
  <si>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</si>
  <si>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</si>
  <si>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</si>
  <si>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</si>
  <si>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</si>
  <si>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</si>
  <si>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</si>
  <si>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</si>
  <si>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</si>
  <si>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</si>
  <si>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</si>
  <si>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</si>
  <si>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</si>
  <si>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</si>
  <si>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</si>
  <si>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</si>
  <si>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</si>
  <si>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</si>
  <si>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</si>
  <si>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</si>
  <si>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</si>
  <si>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</si>
  <si>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</si>
  <si>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</si>
  <si>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</si>
  <si>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</si>
  <si>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</si>
  <si>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</si>
  <si>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</si>
  <si>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</si>
  <si>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</si>
  <si>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</si>
  <si>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</si>
  <si>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</si>
  <si>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</si>
  <si>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</si>
  <si>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</si>
  <si>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</si>
  <si>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</si>
  <si>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</si>
  <si>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</si>
  <si>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</si>
  <si>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</si>
  <si>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</si>
  <si>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</si>
  <si>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</si>
  <si>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</si>
  <si>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</si>
  <si>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</si>
  <si>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</si>
  <si>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</si>
  <si>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</si>
  <si>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</si>
  <si>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</si>
  <si>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</si>
  <si>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</si>
  <si>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</si>
  <si>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</si>
  <si>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</si>
  <si>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</si>
  <si>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</si>
  <si>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</si>
  <si>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</si>
  <si>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</si>
  <si>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</si>
  <si>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</si>
  <si>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</si>
  <si>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</si>
  <si>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</si>
  <si>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</si>
  <si>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</si>
  <si>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</si>
  <si>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</si>
  <si>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</si>
  <si>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</si>
  <si>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</si>
  <si>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</si>
  <si>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</si>
  <si>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</si>
  <si>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</si>
  <si>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</si>
  <si>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</si>
  <si>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</si>
  <si>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</si>
  <si>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</si>
  <si>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</si>
  <si>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</si>
  <si>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</si>
  <si>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</si>
  <si>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</si>
  <si>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</si>
  <si>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</si>
  <si>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</si>
  <si>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</si>
  <si>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</si>
  <si>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</si>
  <si>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</si>
  <si>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</si>
  <si>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</si>
  <si>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</si>
  <si>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</si>
  <si>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</si>
  <si>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</si>
  <si>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</si>
  <si>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</si>
  <si>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</si>
  <si>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</si>
  <si>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</si>
  <si>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</si>
  <si>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</si>
  <si>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</si>
  <si>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</si>
  <si>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</si>
  <si>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</si>
  <si>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</si>
  <si>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</si>
  <si>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</si>
  <si>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</si>
  <si>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</si>
  <si>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</si>
  <si>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</si>
  <si>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</si>
  <si>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</si>
  <si>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</si>
  <si>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</si>
  <si>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</si>
  <si>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</si>
  <si>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</si>
  <si>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</si>
  <si>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</si>
  <si>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</si>
  <si>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</si>
  <si>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</si>
  <si>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</si>
  <si>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</si>
  <si>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</si>
  <si>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</si>
  <si>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</si>
  <si>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</si>
  <si>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</si>
  <si>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</si>
  <si>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</si>
  <si>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</si>
  <si>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</si>
  <si>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</si>
  <si>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</si>
  <si>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</si>
  <si>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</si>
  <si>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</si>
  <si>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</si>
  <si>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</si>
  <si>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</si>
  <si>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</si>
  <si>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</si>
  <si>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</si>
  <si>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</si>
  <si>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</si>
  <si>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</si>
  <si>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</si>
  <si>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</si>
  <si>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</si>
  <si>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</si>
  <si>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</si>
  <si>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</si>
  <si>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</si>
  <si>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</si>
  <si>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</si>
  <si>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</si>
  <si>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</si>
  <si>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</si>
  <si>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</si>
  <si>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</si>
  <si>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</si>
  <si>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</si>
  <si>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</si>
  <si>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</si>
  <si>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</si>
  <si>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</si>
  <si>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</si>
  <si>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</si>
  <si>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</si>
  <si>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</si>
  <si>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</si>
  <si>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</si>
  <si>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</si>
  <si>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</si>
  <si>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</si>
  <si>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</si>
  <si>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</si>
  <si>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</si>
  <si>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</si>
  <si>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</si>
  <si>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</si>
  <si>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</si>
  <si>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</si>
  <si>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</si>
  <si>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</si>
  <si>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</si>
  <si>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</si>
  <si>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</si>
  <si>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</si>
  <si>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</si>
  <si>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</si>
  <si>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</si>
  <si>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</si>
  <si>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</si>
  <si>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</si>
  <si>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</si>
  <si>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</si>
  <si>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</si>
  <si>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</si>
  <si>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</si>
  <si>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</si>
  <si>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</si>
  <si>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</si>
  <si>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</si>
  <si>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</si>
  <si>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</si>
  <si>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</si>
  <si>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</si>
  <si>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</si>
  <si>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</si>
  <si>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</si>
  <si>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</si>
  <si>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</si>
  <si>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</si>
  <si>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</si>
  <si>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</si>
  <si>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</si>
  <si>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</si>
  <si>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</si>
  <si>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</si>
  <si>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</si>
  <si>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</si>
  <si>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</si>
  <si>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</si>
  <si>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</si>
  <si>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</si>
  <si>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</si>
  <si>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</si>
  <si>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</si>
  <si>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</si>
  <si>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</si>
  <si>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</si>
  <si>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</si>
  <si>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</si>
  <si>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</si>
  <si>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</si>
  <si>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</si>
  <si>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</si>
  <si>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</si>
  <si>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</si>
  <si>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</si>
  <si>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</si>
  <si>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</si>
  <si>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</si>
  <si>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</si>
  <si>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</si>
  <si>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</si>
  <si>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</si>
  <si>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</si>
  <si>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</si>
  <si>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</si>
  <si>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</si>
  <si>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</si>
  <si>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</si>
  <si>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</si>
  <si>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</si>
  <si>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</si>
  <si>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</si>
  <si>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</si>
  <si>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</si>
  <si>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</si>
  <si>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</si>
  <si>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</si>
  <si>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</si>
  <si>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</si>
  <si>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</si>
  <si>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</si>
  <si>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</si>
  <si>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</si>
  <si>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</si>
  <si>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</si>
  <si>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</si>
  <si>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</si>
  <si>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</si>
  <si>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</si>
  <si>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</si>
  <si>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</si>
  <si>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</si>
  <si>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</si>
  <si>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</si>
  <si>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</si>
  <si>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</si>
  <si>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</si>
  <si>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</si>
  <si>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</si>
  <si>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</si>
  <si>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</si>
  <si>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</si>
  <si>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</si>
  <si>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</si>
  <si>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</si>
  <si>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</si>
  <si>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</si>
  <si>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</si>
  <si>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</si>
  <si>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</si>
  <si>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</si>
  <si>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</si>
  <si>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</si>
  <si>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</si>
  <si>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</si>
  <si>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</si>
  <si>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</si>
  <si>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</si>
  <si>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</si>
  <si>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</si>
  <si>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</si>
  <si>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</si>
  <si>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</si>
  <si>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</si>
  <si>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</si>
  <si>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</si>
  <si>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</si>
  <si>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</si>
  <si>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</si>
  <si>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</si>
  <si>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</si>
  <si>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</si>
  <si>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</si>
  <si>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</si>
  <si>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</si>
  <si>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</si>
  <si>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</si>
  <si>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</si>
  <si>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</si>
  <si>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</si>
  <si>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</si>
  <si>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</si>
  <si>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</si>
  <si>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</si>
  <si>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</si>
  <si>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</si>
  <si>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</si>
  <si>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</si>
  <si>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</si>
  <si>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</si>
  <si>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</si>
  <si>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</si>
  <si>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</si>
  <si>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</si>
  <si>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</si>
  <si>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</si>
  <si>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</si>
  <si>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</si>
  <si>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</si>
  <si>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</si>
  <si>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</si>
  <si>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</si>
  <si>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</si>
  <si>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</si>
  <si>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</si>
  <si>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</si>
  <si>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</si>
  <si>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</si>
  <si>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</si>
  <si>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</si>
  <si>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</si>
  <si>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</si>
  <si>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</si>
  <si>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</si>
  <si>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</si>
  <si>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</si>
  <si>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</si>
  <si>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</si>
  <si>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</si>
  <si>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</si>
  <si>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</si>
  <si>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</si>
  <si>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</si>
  <si>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</si>
  <si>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</si>
  <si>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</si>
  <si>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</si>
  <si>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</si>
  <si>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</si>
  <si>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</si>
  <si>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</si>
  <si>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</si>
  <si>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</si>
  <si>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</si>
  <si>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</si>
  <si>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</si>
  <si>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</si>
  <si>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</si>
  <si>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</si>
  <si>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</si>
  <si>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</si>
  <si>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</si>
  <si>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</si>
  <si>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</si>
  <si>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</si>
  <si>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</si>
  <si>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</si>
  <si>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</si>
  <si>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</si>
  <si>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</si>
  <si>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</si>
  <si>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</si>
  <si>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</si>
  <si>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</si>
  <si>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</si>
  <si>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</si>
  <si>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</si>
  <si>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</si>
  <si>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</si>
  <si>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</si>
  <si>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</si>
  <si>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</si>
  <si>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</si>
  <si>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</si>
  <si>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</si>
  <si>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</si>
  <si>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</si>
  <si>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</si>
  <si>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</si>
  <si>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</si>
  <si>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</si>
  <si>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</si>
  <si>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</si>
  <si>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</si>
  <si>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</si>
  <si>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</si>
  <si>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</si>
  <si>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</si>
  <si>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</si>
  <si>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</si>
  <si>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</si>
  <si>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</si>
  <si>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</si>
  <si>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</si>
  <si>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</si>
  <si>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</si>
  <si>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</si>
  <si>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</si>
  <si>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</si>
  <si>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</si>
  <si>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</si>
  <si>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</si>
  <si>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</si>
  <si>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</si>
  <si>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</si>
  <si>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</si>
  <si>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</si>
  <si>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</si>
  <si>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</si>
  <si>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</si>
  <si>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</si>
  <si>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</si>
  <si>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</si>
  <si>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</si>
  <si>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</si>
  <si>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</si>
  <si>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</si>
  <si>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</si>
  <si>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</si>
  <si>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</si>
  <si>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</si>
  <si>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</si>
  <si>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</si>
  <si>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</si>
  <si>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</si>
  <si>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</si>
  <si>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</si>
  <si>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</si>
  <si>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</si>
  <si>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</si>
  <si>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</si>
  <si>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</si>
  <si>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</si>
  <si>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</si>
  <si>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</si>
  <si>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</si>
  <si>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</si>
  <si>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</si>
  <si>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</si>
  <si>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</si>
  <si>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</si>
  <si>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</si>
  <si>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</si>
  <si>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</si>
  <si>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</si>
  <si>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</si>
  <si>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</si>
  <si>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</si>
  <si>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</si>
  <si>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</si>
  <si>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</si>
  <si>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</si>
  <si>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</si>
  <si>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</si>
  <si>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</si>
  <si>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</si>
  <si>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</si>
  <si>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</si>
  <si>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</si>
  <si>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</si>
  <si>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</si>
  <si>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</si>
  <si>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</si>
  <si>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</si>
  <si>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</si>
  <si>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</si>
  <si>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</si>
  <si>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</si>
  <si>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</si>
  <si>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</si>
  <si>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</si>
  <si>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</si>
  <si>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</si>
  <si>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</si>
  <si>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</si>
  <si>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</si>
  <si>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</si>
  <si>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</si>
  <si>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</si>
  <si>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</si>
  <si>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</si>
  <si>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</si>
  <si>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</si>
  <si>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</si>
  <si>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</si>
  <si>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</si>
  <si>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</si>
  <si>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</si>
  <si>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</si>
  <si>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</si>
  <si>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</si>
  <si>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</si>
  <si>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</si>
  <si>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</si>
  <si>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</si>
  <si>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</si>
  <si>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</si>
  <si>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</si>
  <si>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</si>
  <si>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</si>
  <si>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</si>
  <si>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</si>
  <si>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</si>
  <si>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</si>
  <si>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</si>
  <si>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</si>
  <si>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</si>
  <si>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</si>
  <si>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</si>
  <si>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</si>
  <si>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</si>
  <si>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</si>
  <si>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</si>
  <si>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</si>
  <si>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</si>
  <si>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</si>
  <si>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</si>
  <si>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</si>
  <si>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</si>
  <si>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</si>
  <si>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</si>
  <si>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</si>
  <si>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</si>
  <si>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</si>
  <si>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</si>
  <si>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</si>
  <si>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</si>
  <si>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</si>
  <si>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</si>
  <si>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</si>
  <si>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</si>
  <si>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</si>
  <si>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</si>
  <si>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</si>
  <si>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</si>
  <si>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</si>
  <si>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</si>
  <si>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</si>
  <si>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</si>
  <si>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</si>
  <si>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</si>
  <si>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</si>
  <si>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</si>
  <si>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</si>
  <si>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</si>
  <si>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</si>
  <si>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</si>
  <si>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</si>
  <si>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</si>
  <si>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</si>
  <si>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</si>
  <si>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</si>
  <si>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</si>
  <si>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</si>
  <si>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</si>
  <si>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</si>
  <si>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</si>
  <si>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</si>
  <si>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</si>
  <si>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</si>
  <si>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</si>
  <si>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</si>
  <si>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</si>
  <si>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</si>
  <si>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</si>
  <si>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</si>
  <si>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</si>
  <si>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</si>
  <si>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</si>
  <si>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</si>
  <si>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</si>
  <si>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</si>
  <si>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</si>
  <si>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</si>
  <si>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</si>
  <si>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</si>
  <si>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</si>
  <si>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</si>
  <si>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</si>
  <si>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</si>
  <si>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</si>
  <si>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</si>
  <si>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</si>
  <si>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</si>
  <si>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</si>
  <si>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</si>
  <si>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</si>
  <si>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</si>
  <si>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</si>
  <si>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</si>
  <si>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</si>
  <si>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</si>
  <si>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</si>
  <si>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</si>
  <si>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</si>
  <si>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</si>
  <si>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</si>
  <si>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</si>
  <si>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</si>
  <si>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</si>
  <si>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</si>
  <si>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</si>
  <si>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</si>
  <si>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</si>
  <si>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</si>
  <si>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</si>
  <si>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</si>
  <si>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</si>
  <si>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</si>
  <si>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</si>
  <si>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</si>
  <si>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</si>
  <si>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</si>
  <si>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</si>
  <si>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</si>
  <si>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</si>
  <si>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</si>
  <si>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</si>
  <si>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</si>
  <si>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</si>
  <si>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</si>
  <si>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</si>
  <si>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</si>
  <si>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</si>
  <si>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</si>
  <si>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</si>
  <si>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</si>
  <si>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</si>
  <si>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</si>
  <si>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</si>
  <si>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</si>
  <si>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</si>
  <si>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</si>
  <si>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</si>
  <si>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</si>
  <si>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</si>
  <si>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</si>
  <si>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</si>
  <si>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</si>
  <si>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</si>
  <si>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</si>
  <si>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</si>
  <si>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</si>
  <si>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</si>
  <si>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</si>
  <si>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</si>
  <si>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</si>
  <si>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</si>
  <si>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</si>
  <si>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</si>
  <si>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</si>
  <si>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</si>
  <si>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</si>
  <si>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</si>
  <si>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</si>
  <si>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</si>
  <si>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</si>
  <si>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</si>
  <si>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</si>
  <si>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</si>
  <si>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</si>
  <si>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</si>
  <si>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</si>
  <si>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</si>
  <si>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</si>
  <si>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</si>
  <si>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</si>
  <si>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</si>
  <si>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</si>
  <si>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</si>
  <si>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</si>
  <si>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</si>
  <si>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</si>
  <si>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</si>
  <si>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</si>
  <si>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</si>
  <si>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</si>
  <si>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</si>
  <si>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</si>
  <si>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</si>
  <si>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</si>
  <si>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</si>
  <si>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</si>
  <si>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</si>
  <si>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</si>
  <si>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</si>
  <si>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</si>
  <si>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</si>
  <si>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</si>
  <si>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</si>
  <si>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</si>
  <si>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</si>
  <si>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</si>
  <si>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</si>
  <si>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</si>
  <si>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</si>
  <si>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</si>
  <si>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</si>
  <si>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</si>
  <si>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</si>
  <si>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</si>
  <si>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</si>
  <si>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</si>
  <si>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</si>
  <si>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</si>
  <si>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</si>
  <si>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</si>
  <si>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</si>
  <si>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</si>
  <si>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</si>
  <si>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</si>
  <si>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</si>
  <si>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</si>
  <si>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</si>
  <si>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</si>
  <si>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</si>
  <si>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</si>
  <si>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</si>
  <si>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</si>
  <si>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</si>
  <si>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</si>
  <si>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</si>
  <si>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</si>
  <si>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</si>
  <si>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</si>
  <si>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</si>
  <si>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</si>
  <si>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</si>
  <si>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</si>
  <si>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</si>
  <si>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</si>
  <si>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</si>
  <si>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</si>
  <si>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</si>
  <si>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</si>
  <si>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</si>
  <si>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</si>
  <si>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</si>
  <si>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</si>
  <si>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</si>
  <si>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</si>
  <si>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</si>
  <si>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</si>
  <si>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</si>
  <si>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</si>
  <si>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</si>
  <si>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</si>
  <si>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</si>
  <si>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</si>
  <si>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</si>
  <si>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</si>
  <si>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</si>
  <si>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</si>
  <si>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</si>
  <si>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</si>
  <si>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</si>
  <si>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</si>
  <si>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</si>
  <si>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</si>
  <si>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</si>
  <si>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</si>
  <si>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</si>
  <si>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</si>
  <si>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</si>
  <si>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</si>
  <si>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</si>
  <si>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</si>
  <si>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</si>
  <si>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</si>
  <si>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</si>
  <si>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</si>
  <si>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</si>
  <si>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</si>
  <si>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</si>
  <si>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</si>
  <si>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</si>
  <si>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</si>
  <si>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</si>
  <si>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</si>
  <si>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</si>
  <si>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</si>
  <si>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</si>
  <si>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</si>
  <si>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</si>
  <si>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</si>
  <si>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</si>
  <si>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</si>
  <si>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</si>
  <si>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</si>
  <si>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</si>
  <si>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</si>
  <si>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</si>
  <si>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</si>
  <si>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</si>
  <si>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</si>
  <si>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</si>
  <si>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</si>
  <si>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</si>
  <si>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</si>
  <si>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</si>
  <si>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</si>
  <si>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</si>
  <si>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</si>
  <si>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</si>
  <si>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</si>
  <si>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</si>
  <si>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</si>
  <si>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</si>
  <si>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</si>
  <si>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</si>
  <si>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</si>
  <si>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</si>
  <si>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</si>
  <si>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</si>
  <si>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</si>
  <si>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</si>
  <si>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</si>
  <si>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</si>
  <si>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</si>
  <si>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</si>
  <si>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</si>
  <si>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</si>
  <si>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</si>
  <si>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</si>
  <si>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</si>
  <si>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</si>
  <si>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</si>
  <si>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</si>
  <si>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</si>
  <si>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</si>
  <si>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</si>
  <si>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</si>
  <si>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</si>
  <si>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</si>
  <si>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</si>
  <si>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</si>
  <si>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</si>
  <si>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</si>
  <si>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</si>
  <si>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</si>
  <si>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</si>
  <si>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</si>
  <si>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</si>
  <si>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</si>
  <si>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</si>
  <si>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</si>
  <si>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</si>
  <si>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</si>
  <si>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</si>
  <si>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</si>
  <si>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</si>
  <si>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</si>
  <si>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</si>
  <si>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</si>
  <si>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</si>
  <si>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</si>
  <si>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</si>
  <si>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</si>
  <si>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</si>
  <si>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</si>
  <si>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</si>
  <si>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</si>
  <si>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</si>
  <si>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</si>
  <si>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</si>
  <si>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</si>
  <si>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</si>
  <si>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</si>
  <si>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</si>
  <si>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</si>
  <si>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</si>
  <si>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</si>
  <si>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</si>
  <si>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</si>
  <si>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</si>
  <si>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</si>
  <si>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</si>
  <si>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</si>
  <si>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</si>
  <si>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</si>
  <si>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</si>
  <si>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</si>
  <si>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</si>
  <si>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</si>
  <si>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</si>
  <si>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</si>
  <si>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</si>
  <si>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</si>
  <si>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</si>
  <si>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</si>
  <si>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</si>
  <si>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</si>
  <si>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</si>
  <si>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</si>
  <si>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</si>
  <si>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</si>
  <si>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</si>
  <si>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</si>
  <si>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</si>
  <si>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</si>
  <si>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</si>
  <si>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</si>
  <si>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</si>
  <si>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</si>
  <si>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</si>
  <si>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</si>
  <si>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</si>
  <si>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</si>
  <si>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</si>
  <si>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</si>
  <si>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</si>
  <si>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</si>
  <si>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</si>
  <si>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</si>
  <si>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</si>
  <si>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</si>
  <si>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</si>
  <si>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</si>
  <si>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</si>
  <si>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</si>
  <si>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</si>
  <si>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</si>
  <si>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</si>
  <si>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</si>
  <si>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</si>
  <si>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</si>
  <si>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</si>
  <si>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</si>
  <si>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</si>
  <si>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</si>
  <si>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</si>
  <si>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</si>
  <si>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</si>
  <si>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</si>
  <si>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</si>
  <si>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</si>
  <si>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</si>
  <si>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</si>
  <si>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</si>
  <si>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</si>
  <si>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</si>
  <si>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</si>
  <si>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</si>
  <si>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</si>
  <si>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</si>
  <si>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</si>
  <si>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</si>
  <si>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</si>
  <si>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</si>
  <si>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</si>
  <si>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</si>
  <si>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</si>
  <si>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</si>
  <si>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</si>
  <si>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</si>
  <si>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</si>
  <si>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</si>
  <si>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</si>
  <si>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</si>
  <si>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</si>
  <si>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</si>
  <si>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</si>
  <si>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</si>
  <si>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</si>
  <si>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</si>
  <si>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</si>
  <si>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</si>
  <si>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</si>
  <si>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</si>
  <si>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</si>
  <si>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</si>
  <si>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</si>
  <si>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</si>
  <si>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</si>
  <si>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</si>
  <si>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</si>
  <si>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</si>
  <si>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</si>
  <si>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</si>
  <si>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</si>
  <si>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</si>
  <si>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</si>
  <si>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</si>
  <si>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</si>
  <si>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</si>
  <si>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</si>
  <si>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</si>
  <si>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</si>
  <si>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</si>
  <si>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</si>
  <si>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</si>
  <si>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</si>
  <si>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</si>
  <si>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</si>
  <si>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</si>
  <si>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</si>
  <si>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</si>
  <si>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</si>
  <si>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</si>
  <si>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</si>
  <si>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</si>
  <si>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</si>
  <si>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</si>
  <si>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</si>
  <si>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</si>
  <si>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</si>
  <si>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</si>
  <si>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</si>
  <si>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</si>
  <si>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</si>
  <si>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</si>
  <si>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</si>
  <si>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</si>
  <si>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</si>
  <si>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</si>
  <si>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</si>
  <si>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</si>
  <si>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</si>
  <si>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</si>
  <si>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</si>
  <si>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</si>
  <si>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</si>
  <si>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</si>
  <si>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</si>
  <si>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</si>
  <si>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</si>
  <si>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</si>
  <si>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</si>
  <si>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</si>
  <si>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</si>
  <si>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</si>
  <si>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</si>
  <si>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</si>
  <si>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</si>
  <si>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</si>
  <si>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</si>
  <si>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</si>
  <si>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</si>
  <si>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</si>
  <si>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</si>
  <si>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</si>
  <si>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</si>
  <si>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</si>
  <si>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</si>
  <si>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</si>
  <si>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</si>
  <si>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</si>
  <si>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</si>
  <si>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</si>
  <si>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</si>
  <si>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</si>
  <si>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</si>
  <si>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</si>
  <si>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</si>
  <si>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</si>
  <si>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</si>
  <si>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</si>
  <si>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</si>
  <si>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</si>
  <si>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</si>
  <si>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</si>
  <si>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</si>
  <si>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</si>
  <si>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</si>
  <si>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</si>
  <si>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</si>
  <si>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</si>
  <si>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</si>
  <si>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</si>
  <si>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</si>
  <si>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</si>
  <si>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</si>
  <si>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</si>
  <si>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</si>
  <si>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</si>
  <si>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</si>
  <si>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</si>
  <si>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</si>
  <si>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</si>
  <si>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</si>
  <si>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</si>
  <si>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</si>
  <si>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</si>
  <si>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</si>
  <si>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</si>
  <si>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</si>
  <si>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</si>
  <si>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</si>
  <si>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</si>
  <si>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</si>
  <si>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</si>
  <si>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</si>
  <si>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</si>
  <si>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</si>
  <si>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</si>
  <si>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</si>
  <si>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</si>
  <si>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</si>
  <si>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</si>
  <si>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</si>
  <si>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</si>
  <si>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</si>
  <si>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</si>
  <si>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</si>
  <si>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</si>
  <si>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</si>
  <si>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</si>
  <si>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</si>
  <si>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</si>
  <si>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</si>
  <si>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</si>
  <si>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</si>
  <si>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</si>
  <si>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</si>
  <si>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</si>
  <si>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</si>
  <si>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</si>
  <si>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</si>
  <si>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</si>
  <si>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</si>
  <si>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</si>
  <si>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</si>
  <si>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</si>
  <si>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</si>
  <si>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</si>
  <si>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</si>
  <si>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</si>
  <si>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</si>
  <si>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</si>
  <si>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</si>
  <si>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</si>
  <si>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</si>
  <si>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</si>
  <si>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</si>
  <si>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</si>
  <si>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</si>
  <si>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</si>
  <si>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</si>
  <si>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</si>
  <si>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</si>
  <si>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</si>
  <si>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</si>
  <si>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</si>
  <si>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</si>
  <si>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</si>
  <si>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</si>
  <si>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</si>
  <si>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</si>
  <si>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</si>
  <si>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</si>
  <si>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</si>
  <si>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</si>
  <si>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</si>
  <si>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</si>
  <si>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</si>
  <si>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</si>
  <si>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</si>
  <si>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</si>
  <si>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</si>
  <si>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</si>
  <si>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</si>
  <si>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</si>
  <si>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</si>
  <si>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</si>
  <si>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</si>
  <si>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</si>
  <si>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</si>
  <si>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</si>
  <si>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</si>
  <si>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</si>
  <si>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</si>
  <si>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</si>
  <si>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</si>
  <si>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</si>
  <si>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</si>
  <si>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</si>
  <si>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</si>
  <si>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</si>
  <si>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</si>
  <si>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</si>
  <si>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</si>
  <si>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</si>
  <si>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</si>
  <si>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</si>
  <si>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</si>
  <si>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</si>
  <si>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</si>
  <si>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</si>
  <si>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</si>
  <si>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</si>
  <si>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</si>
  <si>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</si>
  <si>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</si>
  <si>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</si>
  <si>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</si>
  <si>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</si>
  <si>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</si>
  <si>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</si>
  <si>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</si>
  <si>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</si>
  <si>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</si>
  <si>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</si>
  <si>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</si>
  <si>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</si>
  <si>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</si>
  <si>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</si>
  <si>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</si>
  <si>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</si>
  <si>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</si>
  <si>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</si>
  <si>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</si>
  <si>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</si>
  <si>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</si>
  <si>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</si>
  <si>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</si>
  <si>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</si>
  <si>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</si>
  <si>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</si>
  <si>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</si>
  <si>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</si>
  <si>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</si>
  <si>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</si>
  <si>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</si>
  <si>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</si>
  <si>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</si>
  <si>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</si>
  <si>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</si>
  <si>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</si>
  <si>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</si>
  <si>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</si>
  <si>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</si>
  <si>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</si>
  <si>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</si>
  <si>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</si>
  <si>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</si>
  <si>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</si>
  <si>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</si>
  <si>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</si>
  <si>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</si>
  <si>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</si>
  <si>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</si>
  <si>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</si>
  <si>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</si>
  <si>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</si>
  <si>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</si>
  <si>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</si>
  <si>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</si>
  <si>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</si>
  <si>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</si>
  <si>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</si>
  <si>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</si>
  <si>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</si>
  <si>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</si>
  <si>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</si>
  <si>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</si>
  <si>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</si>
  <si>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</si>
  <si>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</si>
  <si>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</si>
  <si>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</si>
  <si>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</si>
  <si>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</si>
  <si>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</si>
  <si>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</si>
  <si>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</si>
  <si>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</si>
  <si>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</si>
  <si>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</si>
  <si>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</si>
  <si>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</si>
  <si>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</si>
  <si>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</si>
  <si>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</si>
  <si>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</si>
  <si>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</si>
  <si>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</si>
  <si>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</si>
  <si>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</si>
  <si>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</si>
  <si>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</si>
  <si>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</si>
  <si>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</si>
  <si>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</si>
  <si>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</si>
  <si>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</si>
  <si>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</si>
  <si>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</si>
  <si>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</si>
  <si>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</si>
  <si>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</si>
  <si>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</si>
  <si>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</si>
  <si>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</si>
  <si>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</si>
  <si>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</si>
  <si>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</si>
  <si>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</si>
  <si>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</si>
  <si>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</si>
  <si>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</si>
  <si>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</si>
  <si>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</si>
  <si>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</si>
  <si>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</si>
  <si>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</si>
  <si>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</si>
  <si>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</si>
  <si>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</si>
  <si>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</si>
  <si>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</si>
  <si>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</si>
  <si>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</si>
  <si>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</si>
  <si>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</si>
  <si>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</si>
  <si>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</si>
  <si>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</si>
  <si>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</si>
  <si>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</si>
  <si>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</si>
  <si>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</si>
  <si>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</si>
  <si>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</si>
  <si>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</si>
  <si>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</si>
  <si>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</si>
  <si>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</si>
  <si>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</si>
  <si>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</si>
  <si>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</si>
  <si>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</si>
  <si>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</si>
  <si>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</si>
  <si>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</si>
  <si>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</si>
  <si>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</si>
  <si>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</si>
  <si>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</si>
  <si>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</si>
  <si>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</si>
  <si>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</si>
  <si>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</si>
  <si>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</si>
  <si>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</si>
  <si>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</si>
  <si>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</si>
  <si>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</si>
  <si>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</si>
  <si>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</si>
  <si>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</si>
  <si>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</si>
  <si>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</si>
  <si>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</si>
  <si>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</si>
  <si>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</si>
  <si>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</si>
  <si>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</si>
  <si>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</si>
  <si>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</si>
  <si>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</si>
  <si>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</si>
  <si>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</si>
  <si>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</si>
  <si>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</si>
  <si>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</si>
  <si>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</si>
  <si>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</si>
  <si>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</si>
  <si>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</si>
  <si>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</si>
  <si>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</si>
  <si>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</si>
  <si>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</si>
  <si>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</si>
  <si>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</si>
  <si>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</si>
  <si>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</si>
  <si>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</si>
  <si>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</si>
  <si>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</si>
  <si>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</si>
  <si>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</si>
  <si>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</si>
  <si>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</si>
  <si>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</si>
  <si>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</si>
  <si>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</si>
  <si>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</si>
  <si>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</si>
  <si>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</si>
  <si>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</si>
  <si>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</si>
  <si>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</si>
  <si>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</si>
  <si>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</si>
  <si>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</si>
  <si>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</si>
  <si>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</si>
  <si>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</si>
  <si>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</si>
  <si>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</si>
  <si>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</si>
  <si>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</si>
  <si>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</si>
  <si>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</si>
  <si>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</si>
  <si>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</si>
  <si>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</si>
  <si>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</si>
  <si>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</si>
  <si>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</si>
  <si>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</si>
  <si>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</si>
  <si>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</si>
  <si>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</si>
  <si>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</si>
  <si>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</si>
  <si>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</si>
  <si>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</si>
  <si>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</si>
  <si>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</si>
  <si>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</si>
  <si>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</si>
  <si>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</si>
  <si>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</si>
  <si>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</si>
  <si>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</si>
  <si>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</si>
  <si>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</si>
  <si>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</si>
  <si>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</si>
  <si>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</si>
  <si>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</si>
  <si>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</si>
  <si>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</si>
  <si>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</si>
  <si>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</si>
  <si>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</si>
  <si>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</si>
  <si>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</si>
  <si>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</si>
  <si>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</si>
  <si>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</si>
  <si>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</si>
  <si>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</si>
  <si>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</si>
  <si>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</si>
  <si>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</si>
  <si>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</si>
  <si>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</si>
  <si>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</si>
  <si>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</si>
  <si>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</si>
  <si>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</si>
  <si>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</si>
  <si>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</si>
  <si>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</si>
  <si>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</si>
  <si>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</si>
  <si>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</si>
  <si>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</si>
  <si>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</si>
  <si>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</si>
  <si>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</si>
  <si>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</si>
  <si>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</si>
  <si>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</si>
  <si>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</si>
  <si>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</si>
  <si>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</si>
  <si>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</si>
  <si>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</si>
  <si>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</si>
  <si>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</si>
  <si>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</si>
  <si>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</si>
  <si>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</si>
  <si>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</si>
  <si>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</si>
  <si>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</si>
  <si>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</si>
  <si>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</si>
  <si>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</si>
  <si>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</si>
  <si>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</si>
  <si>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</si>
  <si>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</si>
  <si>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</si>
  <si>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</si>
  <si>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</si>
  <si>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</si>
  <si>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</si>
  <si>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</si>
  <si>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</si>
  <si>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</si>
  <si>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</si>
  <si>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</si>
  <si>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</si>
  <si>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</si>
  <si>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</si>
  <si>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</si>
  <si>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</si>
  <si>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</si>
  <si>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</si>
  <si>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</si>
  <si>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</si>
  <si>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</si>
  <si>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</si>
  <si>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</si>
  <si>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</si>
  <si>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</si>
  <si>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</si>
  <si>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</si>
  <si>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</si>
  <si>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</si>
  <si>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</si>
  <si>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</si>
  <si>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</si>
  <si>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</si>
  <si>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</si>
  <si>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</si>
  <si>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</si>
  <si>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</si>
  <si>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</si>
  <si>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</si>
  <si>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</si>
  <si>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</si>
  <si>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</si>
  <si>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</si>
  <si>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</si>
  <si>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</si>
  <si>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</si>
  <si>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</si>
  <si>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</si>
  <si>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</si>
  <si>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</si>
  <si>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</si>
  <si>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</si>
  <si>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</si>
  <si>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</si>
  <si>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</si>
  <si>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</si>
  <si>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</si>
  <si>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</si>
  <si>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</si>
  <si>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</si>
  <si>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</si>
  <si>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</si>
  <si>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</si>
  <si>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</si>
  <si>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</si>
  <si>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</si>
  <si>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</si>
  <si>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</si>
  <si>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</si>
  <si>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</si>
  <si>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</si>
  <si>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</si>
  <si>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</si>
  <si>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</si>
  <si>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</si>
  <si>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</si>
  <si>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</si>
  <si>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</si>
  <si>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</si>
  <si>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</si>
  <si>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</si>
  <si>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</si>
  <si>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</si>
  <si>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</si>
  <si>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</si>
  <si>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</si>
  <si>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</si>
  <si>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</si>
  <si>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</si>
  <si>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</si>
  <si>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</si>
  <si>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</si>
  <si>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</si>
  <si>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</si>
  <si>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</si>
  <si>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</si>
  <si>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</si>
  <si>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</si>
  <si>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</si>
  <si>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</si>
  <si>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</si>
  <si>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</si>
  <si>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</si>
  <si>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</si>
  <si>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</si>
  <si>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</si>
  <si>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</si>
  <si>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</si>
  <si>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</si>
  <si>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</si>
  <si>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</si>
  <si>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</si>
  <si>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</si>
  <si>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</si>
  <si>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</si>
  <si>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</si>
  <si>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</si>
  <si>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</si>
  <si>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</si>
  <si>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</si>
  <si>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</si>
  <si>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</si>
  <si>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</si>
  <si>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</si>
  <si>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</si>
  <si>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</si>
  <si>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</si>
  <si>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</si>
  <si>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</si>
  <si>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</si>
  <si>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</si>
  <si>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</si>
  <si>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</si>
  <si>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</si>
  <si>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</si>
  <si>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</si>
  <si>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</si>
  <si>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</si>
  <si>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</si>
  <si>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</si>
  <si>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</si>
  <si>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</si>
  <si>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</si>
  <si>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</si>
  <si>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</si>
  <si>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</si>
  <si>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</si>
  <si>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</si>
  <si>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</si>
  <si>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</si>
  <si>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</si>
  <si>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</si>
  <si>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</si>
  <si>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</si>
  <si>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</si>
  <si>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</si>
  <si>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</si>
  <si>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</si>
  <si>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</si>
  <si>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</si>
  <si>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</si>
  <si>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</si>
  <si>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</si>
  <si>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</si>
  <si>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</si>
  <si>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</si>
  <si>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</si>
  <si>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</si>
  <si>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</si>
  <si>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</si>
  <si>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</si>
  <si>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</si>
  <si>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</si>
  <si>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</si>
  <si>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</si>
  <si>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</si>
  <si>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</si>
  <si>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</si>
  <si>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</si>
  <si>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</si>
  <si>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</si>
  <si>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</si>
  <si>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</si>
  <si>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</si>
  <si>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</si>
  <si>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</si>
  <si>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</si>
  <si>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</si>
  <si>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</si>
  <si>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</si>
  <si>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</si>
  <si>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</si>
  <si>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</si>
  <si>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</si>
  <si>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</si>
  <si>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</si>
  <si>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</si>
  <si>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</si>
  <si>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</si>
  <si>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</si>
  <si>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</si>
  <si>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</si>
  <si>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</si>
  <si>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</si>
  <si>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</si>
  <si>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</si>
  <si>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</si>
  <si>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</si>
  <si>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</si>
  <si>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</si>
  <si>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</si>
  <si>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</si>
  <si>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</si>
  <si>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</si>
  <si>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</si>
  <si>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</si>
  <si>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</si>
  <si>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</si>
  <si>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</si>
  <si>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</si>
  <si>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</si>
  <si>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</si>
  <si>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</si>
  <si>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</si>
  <si>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</si>
  <si>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</si>
  <si>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</si>
  <si>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</si>
  <si>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</si>
  <si>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</si>
  <si>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</si>
  <si>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</si>
  <si>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</si>
  <si>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</si>
  <si>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</si>
  <si>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</si>
  <si>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</si>
  <si>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</si>
  <si>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</si>
  <si>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</si>
  <si>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</si>
  <si>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</si>
  <si>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</si>
  <si>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</si>
  <si>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</si>
  <si>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</si>
  <si>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</si>
  <si>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</si>
  <si>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</si>
  <si>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</si>
  <si>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</si>
  <si>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</si>
  <si>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</si>
  <si>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</si>
  <si>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</si>
  <si>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</si>
  <si>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</si>
  <si>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</si>
  <si>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</si>
  <si>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</si>
  <si>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</si>
  <si>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</si>
  <si>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</si>
  <si>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</si>
  <si>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</si>
  <si>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</si>
  <si>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</si>
  <si>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</si>
  <si>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</si>
  <si>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</si>
  <si>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</si>
  <si>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</si>
  <si>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</si>
  <si>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</si>
  <si>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</si>
  <si>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</si>
  <si>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</si>
  <si>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</si>
  <si>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</si>
  <si>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</si>
  <si>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</si>
  <si>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</si>
  <si>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</si>
  <si>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</si>
  <si>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</si>
  <si>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</si>
  <si>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</si>
  <si>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</si>
  <si>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</si>
  <si>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</si>
  <si>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</si>
  <si>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</si>
  <si>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</si>
  <si>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</si>
  <si>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</si>
  <si>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</si>
  <si>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</si>
  <si>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</si>
  <si>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</si>
  <si>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</si>
  <si>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</si>
  <si>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</si>
  <si>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</si>
  <si>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</si>
  <si>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</si>
  <si>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</si>
  <si>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</si>
  <si>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</si>
  <si>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</si>
  <si>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</si>
  <si>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</si>
  <si>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</si>
  <si>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</si>
  <si>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</si>
  <si>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</si>
  <si>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</si>
  <si>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</si>
  <si>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</si>
  <si>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</si>
  <si>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</si>
  <si>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</si>
  <si>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</si>
  <si>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</si>
  <si>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</si>
  <si>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</si>
  <si>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</si>
  <si>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</si>
  <si>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</si>
  <si>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</si>
  <si>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</si>
  <si>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</si>
  <si>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</si>
  <si>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</si>
  <si>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</si>
  <si>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</si>
  <si>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</si>
  <si>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</si>
  <si>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</si>
  <si>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</si>
  <si>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</si>
  <si>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</si>
  <si>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</si>
  <si>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</si>
  <si>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</si>
  <si>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</si>
  <si>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</si>
  <si>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</si>
  <si>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</si>
  <si>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</si>
  <si>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</si>
  <si>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</si>
  <si>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</si>
  <si>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</si>
  <si>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</si>
  <si>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</si>
  <si>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</si>
  <si>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</si>
  <si>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</si>
  <si>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</si>
  <si>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</si>
  <si>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</si>
  <si>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</si>
  <si>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</si>
  <si>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</si>
  <si>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</si>
  <si>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</si>
  <si>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</si>
  <si>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</si>
  <si>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</si>
  <si>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</si>
  <si>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</si>
  <si>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</si>
  <si>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</si>
  <si>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</si>
  <si>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</si>
  <si>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</si>
  <si>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</si>
  <si>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</si>
  <si>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</si>
  <si>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</si>
  <si>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</si>
  <si>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</si>
  <si>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</si>
  <si>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</si>
  <si>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</si>
  <si>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</si>
  <si>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</si>
  <si>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</si>
  <si>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</si>
  <si>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</si>
  <si>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</si>
  <si>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</si>
  <si>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</si>
  <si>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</si>
  <si>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</si>
  <si>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</si>
  <si>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</si>
  <si>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</si>
  <si>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</si>
  <si>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</si>
  <si>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</si>
  <si>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</si>
  <si>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</si>
  <si>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</si>
  <si>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</si>
  <si>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</si>
  <si>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</si>
  <si>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</si>
  <si>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</si>
  <si>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</si>
  <si>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</si>
  <si>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</si>
  <si>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</si>
  <si>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</si>
  <si>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</si>
  <si>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</si>
  <si>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</si>
  <si>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</si>
  <si>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</si>
  <si>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</si>
  <si>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</si>
  <si>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</si>
  <si>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</si>
  <si>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</si>
  <si>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</si>
  <si>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</si>
  <si>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</si>
  <si>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</si>
  <si>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</si>
  <si>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</si>
  <si>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</si>
  <si>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</si>
  <si>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</si>
  <si>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</si>
  <si>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</si>
  <si>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</si>
  <si>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</si>
  <si>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</si>
  <si>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</si>
  <si>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</si>
  <si>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</si>
  <si>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</si>
  <si>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</si>
  <si>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</si>
  <si>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</si>
  <si>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</si>
  <si>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</si>
  <si>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</si>
  <si>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</si>
  <si>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</si>
  <si>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</si>
  <si>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</si>
  <si>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</si>
  <si>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</si>
  <si>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</si>
  <si>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</si>
  <si>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</si>
  <si>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</si>
  <si>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</si>
  <si>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</si>
  <si>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</si>
  <si>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</si>
  <si>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</si>
  <si>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</si>
  <si>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</si>
  <si>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</si>
  <si>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</si>
  <si>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</si>
  <si>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</si>
  <si>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</si>
  <si>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</si>
  <si>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</si>
  <si>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</si>
  <si>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</si>
  <si>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</si>
  <si>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</si>
  <si>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</si>
  <si>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</si>
  <si>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</si>
  <si>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</si>
  <si>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</si>
  <si>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</si>
  <si>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</si>
  <si>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</si>
  <si>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</si>
  <si>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</si>
  <si>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</si>
  <si>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</si>
  <si>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</si>
  <si>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</si>
  <si>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</si>
  <si>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</si>
  <si>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</si>
  <si>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</si>
  <si>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</si>
  <si>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</si>
  <si>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</si>
  <si>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</si>
  <si>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</si>
  <si>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</si>
  <si>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</si>
  <si>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</si>
  <si>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</si>
  <si>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</si>
  <si>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</si>
  <si>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</si>
  <si>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</si>
  <si>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</si>
  <si>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</si>
  <si>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</si>
  <si>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</si>
  <si>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</si>
  <si>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</si>
  <si>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</si>
  <si>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</si>
  <si>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</si>
  <si>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</si>
  <si>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</si>
  <si>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</si>
  <si>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</si>
  <si>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</si>
  <si>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</si>
  <si>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</si>
  <si>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</si>
  <si>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</si>
  <si>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</si>
  <si>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</si>
  <si>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</si>
  <si>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</si>
  <si>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</si>
  <si>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</si>
  <si>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</si>
  <si>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</si>
  <si>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</si>
  <si>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</si>
  <si>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</si>
  <si>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</si>
  <si>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</si>
  <si>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</si>
  <si>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</si>
  <si>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</si>
  <si>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</si>
  <si>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</si>
  <si>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</si>
  <si>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</si>
  <si>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</si>
  <si>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</si>
  <si>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</si>
  <si>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</si>
  <si>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</si>
  <si>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</si>
  <si>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</si>
  <si>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</si>
  <si>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</si>
  <si>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</si>
  <si>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</si>
  <si>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</si>
  <si>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</si>
  <si>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</si>
  <si>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</si>
  <si>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</si>
  <si>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</si>
  <si>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</si>
  <si>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</si>
  <si>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</si>
  <si>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</si>
  <si>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</si>
  <si>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</si>
  <si>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</si>
  <si>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</si>
  <si>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</si>
  <si>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</si>
  <si>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</si>
  <si>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</si>
  <si>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</si>
  <si>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</si>
  <si>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</si>
  <si>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</si>
  <si>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</si>
  <si>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</si>
  <si>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</si>
  <si>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</si>
  <si>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</si>
  <si>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</si>
  <si>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</si>
  <si>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</si>
  <si>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</si>
  <si>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</si>
  <si>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</si>
  <si>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</si>
  <si>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</si>
  <si>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</si>
  <si>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</si>
  <si>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</si>
  <si>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</si>
  <si>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</si>
  <si>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</si>
  <si>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</si>
  <si>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</si>
  <si>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</si>
  <si>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</si>
  <si>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</si>
  <si>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</si>
  <si>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</si>
  <si>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</si>
  <si>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</si>
  <si>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</si>
  <si>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</si>
  <si>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</si>
  <si>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</si>
  <si>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</si>
  <si>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</si>
  <si>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</si>
  <si>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</si>
  <si>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</si>
  <si>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</si>
  <si>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</si>
  <si>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</si>
  <si>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</si>
  <si>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</si>
  <si>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</si>
  <si>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</si>
  <si>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</si>
  <si>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</si>
  <si>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</si>
  <si>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</si>
  <si>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</si>
  <si>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</si>
  <si>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</si>
  <si>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</si>
  <si>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</si>
  <si>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</si>
  <si>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</si>
  <si>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</si>
  <si>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</si>
  <si>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</si>
  <si>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</si>
  <si>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</si>
  <si>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</si>
  <si>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</si>
  <si>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</si>
  <si>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</si>
  <si>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</si>
  <si>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</si>
  <si>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</si>
  <si>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</si>
  <si>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</si>
  <si>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</si>
  <si>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</si>
  <si>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</si>
  <si>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</si>
  <si>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</si>
  <si>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</si>
  <si>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</si>
  <si>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</si>
  <si>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</si>
  <si>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</si>
  <si>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</si>
  <si>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</si>
  <si>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</si>
  <si>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</si>
  <si>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</si>
  <si>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</si>
  <si>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</si>
  <si>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</si>
  <si>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</si>
  <si>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</si>
  <si>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</si>
  <si>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</si>
  <si>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</si>
  <si>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</si>
  <si>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</si>
  <si>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</si>
  <si>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</si>
  <si>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</si>
  <si>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</si>
  <si>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</si>
  <si>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</si>
  <si>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</si>
  <si>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</si>
  <si>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</si>
  <si>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</si>
  <si>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</si>
  <si>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</si>
  <si>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</si>
  <si>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</si>
  <si>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</si>
  <si>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</si>
  <si>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</si>
  <si>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</si>
  <si>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</si>
  <si>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</si>
  <si>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</si>
  <si>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</si>
  <si>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</si>
  <si>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</si>
  <si>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</si>
  <si>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</si>
  <si>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</si>
  <si>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</si>
  <si>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</si>
  <si>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</si>
  <si>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</si>
  <si>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</si>
  <si>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</si>
  <si>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</si>
  <si>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</si>
  <si>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</si>
  <si>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</si>
  <si>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</si>
  <si>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</si>
  <si>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</si>
  <si>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</si>
  <si>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</si>
  <si>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</si>
  <si>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</si>
  <si>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</si>
  <si>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</si>
  <si>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</si>
  <si>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</si>
  <si>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</si>
  <si>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</si>
  <si>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</si>
  <si>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</si>
  <si>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</si>
  <si>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</si>
  <si>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</si>
  <si>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</si>
  <si>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</si>
  <si>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</si>
  <si>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</si>
  <si>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</si>
  <si>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</si>
  <si>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</si>
  <si>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</si>
  <si>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</si>
  <si>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</si>
  <si>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</si>
  <si>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</si>
  <si>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</si>
  <si>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</si>
  <si>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</si>
  <si>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</si>
  <si>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</si>
  <si>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</si>
  <si>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</si>
  <si>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</si>
  <si>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</si>
  <si>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</si>
  <si>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</si>
  <si>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</si>
  <si>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</si>
  <si>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</si>
  <si>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</si>
  <si>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</si>
  <si>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</si>
  <si>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</si>
  <si>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</si>
  <si>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</si>
  <si>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</si>
  <si>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</si>
  <si>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</si>
  <si>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</si>
  <si>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</si>
  <si>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</si>
  <si>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</si>
  <si>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</si>
  <si>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</si>
  <si>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</si>
  <si>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</si>
  <si>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</si>
  <si>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</si>
  <si>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</si>
  <si>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</si>
  <si>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</si>
  <si>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</si>
  <si>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</si>
  <si>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</si>
  <si>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</si>
  <si>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</si>
  <si>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</si>
  <si>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</si>
  <si>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</si>
  <si>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</si>
  <si>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</si>
  <si>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</si>
  <si>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</si>
  <si>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</si>
  <si>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</si>
  <si>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</si>
  <si>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</si>
  <si>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</si>
  <si>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</si>
  <si>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</si>
  <si>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</si>
  <si>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</si>
  <si>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</si>
  <si>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</si>
  <si>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</si>
  <si>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</si>
  <si>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</si>
  <si>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</si>
  <si>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</si>
  <si>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</si>
  <si>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</si>
  <si>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</si>
  <si>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</si>
  <si>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</si>
  <si>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</si>
  <si>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</si>
  <si>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</si>
  <si>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</si>
  <si>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</si>
  <si>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</si>
  <si>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</si>
  <si>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</si>
  <si>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</si>
  <si>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</si>
  <si>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</si>
  <si>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</si>
  <si>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</si>
  <si>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</si>
  <si>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</si>
  <si>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</si>
  <si>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</si>
  <si>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</si>
  <si>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</si>
  <si>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</si>
  <si>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</si>
  <si>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</si>
  <si>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</si>
  <si>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</si>
  <si>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</si>
  <si>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</si>
  <si>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</si>
  <si>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</si>
  <si>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</si>
  <si>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</si>
  <si>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</si>
  <si>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</si>
  <si>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</si>
  <si>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</si>
  <si>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</si>
  <si>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</si>
  <si>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</si>
  <si>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</si>
  <si>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</si>
  <si>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</si>
  <si>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</si>
  <si>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</si>
  <si>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</si>
  <si>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</si>
  <si>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</si>
  <si>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</si>
  <si>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</si>
  <si>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</si>
  <si>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</si>
  <si>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</si>
  <si>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</si>
  <si>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</si>
  <si>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</si>
  <si>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</si>
  <si>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</si>
  <si>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</si>
  <si>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</si>
  <si>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</si>
  <si>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</si>
  <si>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</si>
  <si>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</si>
  <si>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</si>
  <si>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</si>
  <si>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</si>
  <si>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</si>
  <si>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</si>
  <si>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</si>
  <si>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</si>
  <si>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</si>
  <si>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</si>
  <si>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</si>
  <si>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</si>
  <si>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</si>
  <si>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</si>
  <si>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</si>
  <si>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</si>
  <si>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</si>
  <si>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</si>
  <si>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</si>
  <si>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</si>
  <si>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</si>
  <si>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</si>
  <si>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</si>
  <si>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</si>
  <si>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</si>
  <si>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</si>
  <si>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</si>
  <si>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</si>
  <si>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</si>
  <si>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</si>
  <si>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</si>
  <si>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</si>
  <si>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</si>
  <si>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</si>
  <si>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</si>
  <si>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</si>
  <si>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</si>
  <si>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</si>
  <si>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</si>
  <si>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</si>
  <si>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</si>
  <si>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</si>
  <si>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</si>
  <si>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</si>
  <si>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</si>
  <si>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</si>
  <si>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</si>
  <si>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</si>
  <si>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</si>
  <si>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</si>
  <si>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</si>
  <si>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</si>
  <si>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</si>
  <si>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</si>
  <si>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</si>
  <si>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</si>
  <si>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</si>
  <si>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</si>
  <si>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</si>
  <si>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</si>
  <si>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</si>
  <si>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</si>
  <si>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</si>
  <si>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</si>
  <si>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</si>
  <si>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</si>
  <si>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</si>
  <si>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</si>
  <si>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</si>
  <si>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</si>
  <si>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</si>
  <si>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</si>
  <si>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</si>
  <si>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</si>
  <si>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</si>
  <si>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</si>
  <si>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</si>
  <si>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</si>
  <si>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</si>
  <si>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</si>
  <si>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</si>
  <si>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</si>
  <si>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</si>
  <si>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</si>
  <si>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</si>
  <si>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</si>
  <si>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</si>
  <si>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</si>
  <si>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</si>
  <si>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</si>
  <si>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</si>
  <si>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</si>
  <si>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</si>
  <si>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</si>
  <si>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</si>
  <si>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</si>
  <si>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</si>
  <si>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</si>
  <si>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</si>
  <si>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</si>
  <si>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</si>
  <si>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</si>
  <si>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</si>
  <si>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</si>
  <si>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</si>
  <si>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</si>
  <si>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</si>
  <si>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</si>
  <si>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</si>
  <si>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</si>
  <si>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</si>
  <si>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</si>
  <si>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</si>
  <si>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</si>
  <si>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</si>
  <si>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</si>
  <si>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</si>
  <si>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</si>
  <si>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</si>
  <si>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</si>
  <si>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</si>
  <si>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</si>
  <si>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</si>
  <si>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</si>
  <si>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</si>
  <si>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</si>
  <si>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</si>
  <si>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</si>
  <si>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</si>
  <si>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</si>
  <si>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</si>
  <si>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</si>
  <si>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</si>
  <si>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</si>
  <si>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</si>
  <si>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</si>
  <si>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</si>
  <si>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</si>
  <si>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</si>
  <si>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</si>
  <si>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</si>
  <si>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</si>
  <si>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</si>
  <si>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</si>
  <si>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</si>
  <si>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</si>
  <si>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</si>
  <si>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</si>
  <si>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</si>
  <si>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</si>
  <si>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</si>
  <si>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</si>
  <si>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</si>
  <si>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</si>
  <si>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</si>
  <si>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</si>
  <si>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</si>
  <si>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</si>
  <si>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</si>
  <si>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</si>
  <si>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</si>
  <si>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</si>
  <si>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</si>
  <si>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</si>
  <si>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</si>
  <si>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</si>
  <si>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</si>
  <si>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</si>
  <si>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</si>
  <si>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</si>
  <si>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</si>
  <si>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</si>
  <si>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</si>
  <si>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</si>
  <si>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</si>
  <si>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</si>
  <si>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</si>
  <si>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</si>
  <si>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</si>
  <si>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</si>
  <si>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</si>
  <si>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</si>
  <si>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</si>
  <si>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</si>
  <si>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</si>
  <si>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</si>
  <si>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</si>
  <si>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</si>
  <si>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</si>
  <si>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</si>
  <si>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</si>
  <si>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</si>
  <si>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</si>
  <si>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</si>
  <si>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</si>
  <si>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</si>
  <si>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</si>
  <si>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</si>
  <si>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</si>
  <si>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</si>
  <si>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</si>
  <si>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</si>
  <si>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</si>
  <si>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</si>
  <si>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</si>
  <si>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</si>
  <si>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</si>
  <si>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</si>
  <si>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</si>
  <si>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</si>
  <si>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</si>
  <si>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</si>
  <si>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</si>
  <si>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</si>
  <si>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</si>
  <si>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</si>
  <si>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</si>
  <si>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</si>
  <si>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</si>
  <si>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</si>
  <si>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</si>
  <si>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</si>
  <si>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</si>
  <si>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</si>
  <si>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</si>
  <si>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</si>
  <si>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</si>
  <si>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</si>
  <si>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</si>
  <si>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</si>
  <si>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</si>
  <si>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</si>
  <si>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</si>
  <si>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</si>
  <si>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</si>
  <si>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</si>
  <si>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</si>
  <si>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</si>
  <si>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</si>
  <si>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</si>
  <si>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</si>
  <si>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</si>
  <si>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</si>
  <si>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</si>
  <si>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</si>
  <si>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</si>
  <si>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</si>
  <si>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</si>
  <si>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</si>
  <si>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</si>
  <si>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</si>
  <si>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</si>
  <si>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</si>
  <si>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</si>
  <si>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</si>
  <si>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</si>
  <si>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</si>
  <si>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</si>
  <si>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</si>
  <si>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</si>
  <si>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</si>
  <si>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</si>
  <si>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</si>
  <si>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</si>
  <si>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</si>
  <si>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</si>
  <si>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</si>
  <si>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</si>
  <si>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</si>
  <si>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</si>
  <si>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</si>
  <si>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</si>
  <si>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</si>
  <si>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</si>
  <si>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</si>
  <si>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</si>
  <si>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</si>
  <si>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</si>
  <si>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</si>
  <si>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</si>
  <si>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</si>
  <si>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</si>
  <si>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</si>
  <si>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</si>
  <si>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</si>
  <si>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</si>
  <si>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</si>
  <si>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</si>
  <si>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</si>
  <si>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</si>
  <si>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</si>
  <si>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</si>
  <si>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</si>
  <si>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</si>
  <si>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</si>
  <si>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</si>
  <si>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</si>
  <si>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</si>
  <si>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</si>
  <si>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</si>
  <si>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</si>
  <si>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</si>
  <si>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</si>
  <si>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</si>
  <si>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</si>
  <si>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</si>
  <si>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</si>
  <si>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</si>
  <si>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</si>
  <si>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</si>
  <si>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</si>
  <si>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</si>
  <si>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</si>
  <si>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</si>
  <si>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</si>
  <si>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</si>
  <si>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</si>
  <si>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</si>
  <si>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</si>
  <si>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</si>
  <si>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</si>
  <si>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</si>
  <si>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</si>
  <si>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</si>
  <si>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</si>
  <si>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</si>
  <si>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</si>
  <si>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</si>
  <si>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</si>
  <si>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</si>
  <si>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</si>
  <si>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</si>
  <si>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</si>
  <si>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</si>
  <si>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</si>
  <si>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</si>
  <si>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</si>
  <si>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</si>
  <si>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</si>
  <si>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</si>
  <si>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</si>
  <si>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</si>
  <si>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</si>
  <si>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</si>
  <si>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</si>
  <si>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</si>
  <si>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</si>
  <si>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</si>
  <si>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</si>
  <si>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</si>
  <si>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</si>
  <si>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</si>
  <si>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</si>
  <si>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</si>
  <si>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</si>
  <si>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</si>
  <si>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</si>
  <si>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</si>
  <si>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</si>
  <si>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</si>
  <si>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</si>
  <si>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</si>
  <si>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</si>
  <si>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</si>
  <si>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</si>
  <si>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</si>
  <si>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</si>
  <si>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</si>
  <si>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</si>
  <si>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</si>
  <si>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</si>
  <si>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</si>
  <si>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</si>
  <si>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</si>
  <si>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</si>
  <si>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</si>
  <si>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</si>
  <si>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</si>
  <si>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</si>
  <si>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</si>
  <si>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</si>
  <si>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</si>
  <si>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</si>
  <si>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</si>
  <si>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</si>
  <si>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</si>
  <si>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</si>
  <si>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</si>
  <si>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</si>
  <si>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</si>
  <si>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</si>
  <si>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</si>
  <si>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</si>
  <si>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</si>
  <si>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</si>
  <si>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</si>
  <si>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</si>
  <si>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</si>
  <si>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</si>
  <si>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</si>
  <si>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</si>
  <si>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</si>
  <si>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</si>
  <si>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</si>
  <si>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</si>
  <si>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</si>
  <si>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</si>
  <si>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</si>
  <si>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</si>
  <si>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</si>
  <si>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</si>
  <si>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</si>
  <si>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</si>
  <si>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</si>
  <si>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</si>
  <si>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</si>
  <si>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</si>
  <si>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</si>
  <si>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</si>
  <si>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</si>
  <si>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</si>
  <si>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</si>
  <si>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</si>
  <si>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</si>
  <si>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</si>
  <si>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</si>
  <si>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</si>
  <si>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</si>
  <si>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</si>
  <si>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</si>
  <si>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</si>
  <si>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</si>
  <si>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</si>
  <si>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</si>
  <si>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</si>
  <si>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</si>
  <si>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</si>
  <si>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</si>
  <si>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</si>
  <si>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</si>
  <si>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</si>
  <si>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</si>
  <si>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</si>
  <si>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</si>
  <si>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</si>
  <si>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</si>
  <si>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</si>
  <si>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</si>
  <si>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</si>
  <si>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</si>
  <si>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</si>
  <si>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</si>
  <si>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</si>
  <si>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</si>
  <si>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</si>
  <si>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</si>
  <si>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</si>
  <si>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</si>
  <si>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</si>
  <si>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</si>
  <si>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</si>
  <si>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</si>
  <si>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</si>
  <si>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</si>
  <si>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</si>
  <si>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</si>
  <si>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</si>
  <si>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</si>
  <si>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</si>
  <si>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</si>
  <si>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</si>
  <si>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</si>
  <si>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</si>
  <si>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</si>
  <si>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</si>
  <si>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</si>
  <si>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</si>
  <si>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</si>
  <si>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</si>
  <si>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</si>
  <si>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</si>
  <si>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</si>
  <si>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</si>
  <si>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</si>
  <si>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</si>
  <si>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</si>
  <si>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</si>
  <si>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</si>
  <si>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</si>
  <si>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</si>
  <si>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</si>
  <si>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</si>
  <si>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</si>
  <si>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</si>
  <si>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</si>
  <si>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</si>
  <si>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</si>
  <si>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</si>
  <si>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</si>
  <si>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</si>
  <si>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</si>
  <si>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</si>
  <si>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</si>
  <si>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</si>
  <si>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</si>
  <si>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</si>
  <si>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</si>
  <si>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</si>
  <si>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</si>
  <si>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</si>
  <si>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</si>
  <si>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</si>
  <si>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</si>
  <si>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</si>
  <si>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</si>
  <si>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</si>
  <si>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</si>
  <si>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</si>
  <si>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</si>
  <si>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</si>
  <si>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</si>
  <si>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</si>
  <si>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</si>
  <si>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</si>
  <si>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</si>
  <si>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</si>
  <si>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</si>
  <si>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</si>
  <si>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</si>
  <si>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</si>
  <si>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</si>
  <si>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</si>
  <si>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</si>
  <si>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</si>
  <si>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</si>
  <si>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</si>
  <si>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</si>
  <si>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</si>
  <si>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</si>
  <si>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</si>
  <si>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</si>
  <si>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</si>
  <si>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</si>
  <si>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</si>
  <si>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</si>
  <si>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</si>
  <si>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</si>
  <si>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</si>
  <si>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</si>
  <si>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</si>
  <si>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</si>
  <si>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</si>
  <si>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</si>
  <si>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</si>
  <si>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</si>
  <si>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</si>
  <si>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</si>
  <si>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</si>
  <si>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</si>
  <si>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</si>
  <si>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</si>
  <si>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</si>
  <si>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</si>
  <si>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</si>
  <si>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</si>
  <si>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</si>
  <si>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</si>
  <si>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</si>
  <si>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</si>
  <si>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</si>
  <si>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</si>
  <si>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</si>
  <si>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</si>
  <si>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</si>
  <si>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</si>
  <si>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</si>
  <si>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</si>
  <si>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</si>
  <si>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</si>
  <si>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</si>
  <si>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</si>
  <si>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</si>
  <si>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</si>
  <si>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</si>
  <si>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</si>
  <si>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</si>
  <si>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</si>
  <si>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</si>
  <si>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</si>
  <si>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</si>
  <si>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</si>
  <si>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</si>
  <si>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</si>
  <si>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</si>
  <si>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</si>
  <si>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</si>
  <si>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</si>
  <si>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</si>
  <si>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</si>
  <si>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</si>
  <si>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</si>
  <si>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</si>
  <si>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</si>
  <si>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</si>
  <si>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</si>
  <si>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</si>
  <si>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</si>
  <si>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</si>
  <si>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</si>
  <si>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</si>
  <si>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</si>
  <si>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</si>
  <si>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</si>
  <si>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</si>
  <si>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</si>
  <si>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</si>
  <si>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</si>
  <si>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</si>
  <si>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</si>
  <si>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</si>
  <si>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</si>
  <si>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</si>
  <si>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</si>
  <si>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</si>
  <si>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</si>
  <si>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</si>
  <si>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</si>
  <si>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</si>
  <si>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</si>
  <si>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</si>
  <si>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</si>
  <si>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</si>
  <si>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</si>
  <si>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</si>
  <si>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</si>
  <si>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</si>
  <si>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</si>
  <si>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</si>
  <si>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</si>
  <si>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</si>
  <si>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</si>
  <si>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</si>
  <si>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</si>
  <si>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</si>
  <si>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</si>
  <si>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</si>
  <si>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</si>
  <si>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</si>
  <si>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</si>
  <si>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</si>
  <si>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</si>
  <si>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</si>
  <si>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</si>
  <si>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</si>
  <si>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</si>
  <si>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</si>
  <si>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</si>
  <si>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</si>
  <si>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</si>
  <si>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</si>
  <si>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</si>
  <si>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</si>
  <si>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</si>
  <si>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</si>
  <si>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</si>
  <si>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</si>
  <si>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</si>
  <si>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</si>
  <si>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</si>
  <si>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</si>
  <si>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</si>
  <si>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</si>
  <si>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</si>
  <si>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</si>
  <si>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</si>
  <si>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</si>
  <si>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</si>
  <si>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</si>
  <si>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</si>
  <si>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</si>
  <si>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</si>
  <si>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</si>
  <si>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</si>
  <si>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</si>
  <si>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</si>
  <si>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</si>
  <si>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</si>
  <si>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</si>
  <si>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</si>
  <si>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</si>
  <si>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</si>
  <si>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</si>
  <si>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</si>
  <si>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</si>
  <si>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</si>
  <si>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</si>
  <si>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</si>
  <si>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</si>
  <si>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</si>
  <si>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</si>
  <si>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</si>
  <si>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</si>
  <si>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</si>
  <si>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</si>
  <si>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</si>
  <si>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</si>
  <si>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</si>
  <si>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</si>
  <si>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</si>
  <si>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</si>
  <si>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</si>
  <si>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</si>
  <si>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</si>
  <si>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</si>
  <si>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</si>
  <si>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</si>
  <si>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</si>
  <si>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</si>
  <si>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</si>
  <si>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</si>
  <si>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</si>
  <si>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</si>
  <si>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</si>
  <si>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</si>
  <si>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</si>
  <si>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</si>
  <si>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</si>
  <si>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</si>
  <si>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</si>
  <si>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</si>
  <si>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</si>
  <si>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</si>
  <si>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</si>
  <si>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</si>
  <si>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</si>
  <si>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</si>
  <si>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</si>
  <si>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</si>
  <si>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</si>
  <si>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</si>
  <si>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</si>
  <si>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</si>
  <si>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</si>
  <si>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</si>
  <si>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</si>
  <si>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</si>
  <si>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</si>
  <si>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</si>
  <si>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</si>
  <si>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</si>
  <si>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</si>
  <si>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</si>
  <si>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</si>
  <si>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</si>
  <si>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</si>
  <si>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</si>
  <si>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</si>
  <si>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</si>
  <si>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</si>
  <si>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</si>
  <si>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</si>
  <si>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</si>
  <si>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</si>
  <si>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</si>
  <si>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</si>
  <si>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</si>
  <si>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</si>
  <si>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</si>
  <si>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</si>
  <si>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</si>
  <si>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</si>
  <si>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</si>
  <si>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</si>
  <si>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</si>
  <si>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</si>
  <si>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</si>
  <si>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</si>
  <si>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</si>
  <si>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</si>
  <si>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</si>
  <si>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</si>
  <si>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</si>
  <si>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</si>
  <si>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</si>
  <si>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</si>
  <si>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</si>
  <si>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</si>
  <si>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</si>
  <si>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</si>
  <si>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</si>
  <si>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</si>
  <si>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</si>
  <si>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</si>
  <si>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</si>
  <si>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</si>
  <si>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</si>
  <si>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</si>
  <si>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</si>
  <si>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</si>
  <si>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</si>
  <si>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</si>
  <si>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</si>
  <si>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</si>
  <si>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</si>
  <si>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</si>
  <si>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</si>
  <si>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</si>
  <si>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</si>
  <si>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</si>
  <si>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</si>
  <si>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</si>
  <si>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</si>
  <si>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</si>
  <si>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</si>
  <si>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</si>
  <si>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</si>
  <si>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</si>
  <si>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</si>
  <si>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</si>
  <si>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</si>
  <si>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</si>
  <si>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</si>
  <si>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</si>
  <si>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</si>
  <si>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</si>
  <si>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</si>
  <si>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</si>
  <si>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</si>
  <si>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</si>
  <si>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</si>
  <si>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</si>
  <si>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</si>
  <si>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</si>
  <si>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</si>
  <si>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</si>
  <si>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</si>
  <si>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</si>
  <si>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</si>
  <si>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</si>
  <si>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</si>
  <si>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</si>
  <si>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</si>
  <si>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</si>
  <si>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</si>
  <si>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</si>
  <si>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</si>
  <si>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</si>
  <si>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</si>
  <si>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</si>
  <si>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</si>
  <si>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</si>
  <si>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</si>
  <si>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</si>
  <si>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</si>
  <si>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</si>
  <si>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</si>
  <si>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</si>
  <si>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</si>
  <si>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</si>
  <si>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</si>
  <si>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</si>
  <si>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</si>
  <si>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</si>
  <si>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</si>
  <si>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</si>
  <si>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</si>
  <si>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</si>
  <si>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</si>
  <si>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</si>
  <si>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</si>
  <si>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</si>
  <si>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</si>
  <si>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</si>
  <si>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</si>
  <si>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</si>
  <si>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</si>
  <si>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</si>
  <si>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</si>
  <si>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</si>
  <si>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</si>
  <si>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</si>
  <si>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</si>
  <si>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</si>
  <si>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</si>
  <si>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</si>
  <si>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</si>
  <si>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</si>
  <si>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</si>
  <si>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</si>
  <si>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</si>
  <si>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</si>
  <si>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</si>
  <si>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</si>
  <si>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</si>
  <si>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</si>
  <si>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</si>
  <si>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</si>
  <si>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</si>
  <si>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</si>
  <si>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</si>
  <si>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</si>
  <si>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</si>
  <si>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</si>
  <si>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</si>
  <si>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</si>
  <si>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</si>
  <si>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</si>
  <si>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</si>
  <si>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</si>
  <si>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</si>
  <si>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</si>
  <si>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</si>
  <si>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</si>
  <si>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</si>
  <si>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</si>
  <si>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</si>
  <si>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</si>
  <si>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</si>
  <si>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</si>
  <si>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</si>
  <si>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</si>
  <si>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</si>
  <si>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</si>
  <si>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</si>
  <si>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</si>
  <si>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</si>
  <si>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</si>
  <si>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</si>
  <si>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</si>
  <si>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</si>
  <si>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</si>
  <si>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</si>
  <si>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</si>
  <si>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</si>
  <si>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</si>
  <si>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</si>
  <si>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</si>
  <si>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</si>
  <si>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</si>
  <si>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</si>
  <si>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</si>
  <si>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</si>
  <si>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</si>
  <si>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</si>
  <si>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</si>
  <si>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</si>
  <si>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</si>
  <si>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</si>
  <si>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</si>
  <si>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</si>
  <si>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</si>
  <si>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</si>
  <si>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</si>
  <si>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</si>
  <si>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</si>
  <si>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</si>
  <si>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</si>
  <si>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</si>
  <si>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</si>
  <si>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</si>
  <si>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</si>
  <si>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</si>
  <si>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</si>
  <si>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</si>
  <si>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</si>
  <si>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</si>
  <si>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</si>
  <si>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</si>
  <si>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</si>
  <si>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</si>
  <si>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</si>
  <si>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</si>
  <si>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</si>
  <si>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</si>
  <si>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</si>
  <si>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</si>
  <si>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</si>
  <si>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</si>
  <si>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</si>
  <si>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</si>
  <si>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</si>
  <si>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</si>
  <si>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</si>
  <si>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</si>
  <si>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</si>
  <si>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</si>
  <si>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</si>
  <si>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</si>
  <si>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</si>
  <si>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</si>
  <si>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</si>
  <si>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</si>
  <si>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</si>
  <si>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</si>
  <si>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</si>
  <si>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</si>
  <si>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</si>
  <si>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</si>
  <si>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</si>
  <si>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</si>
  <si>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</si>
  <si>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</si>
  <si>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</si>
  <si>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</si>
  <si>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</si>
  <si>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</si>
  <si>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</si>
  <si>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</si>
  <si>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</si>
  <si>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</si>
  <si>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</si>
  <si>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</si>
  <si>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</si>
  <si>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</si>
  <si>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</si>
  <si>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</si>
  <si>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</si>
  <si>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</si>
  <si>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</si>
  <si>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</si>
  <si>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</si>
  <si>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</si>
  <si>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</si>
  <si>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</si>
  <si>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</si>
  <si>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</si>
  <si>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</si>
  <si>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</si>
  <si>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</si>
  <si>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</si>
  <si>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</si>
  <si>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</si>
  <si>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</si>
  <si>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</si>
  <si>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</si>
  <si>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</si>
  <si>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</si>
  <si>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</si>
  <si>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</si>
  <si>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</si>
  <si>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</si>
  <si>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</si>
  <si>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</si>
  <si>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</si>
  <si>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</si>
  <si>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</si>
  <si>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</si>
  <si>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</si>
  <si>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</si>
  <si>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</si>
  <si>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</si>
  <si>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</si>
  <si>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</si>
  <si>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</si>
  <si>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</si>
  <si>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</si>
  <si>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</si>
  <si>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</si>
  <si>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</si>
  <si>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</si>
  <si>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</si>
  <si>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</si>
  <si>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</si>
  <si>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</si>
  <si>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</si>
  <si>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</si>
  <si>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</si>
  <si>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</si>
  <si>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</si>
  <si>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</si>
  <si>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</si>
  <si>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</si>
  <si>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</si>
  <si>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</si>
  <si>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</si>
  <si>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</si>
  <si>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</si>
  <si>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</si>
  <si>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</si>
  <si>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</si>
  <si>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</si>
  <si>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</si>
  <si>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</si>
  <si>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</si>
  <si>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</si>
  <si>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</si>
  <si>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</si>
  <si>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</si>
  <si>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</si>
  <si>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</si>
  <si>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</si>
  <si>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</si>
  <si>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</si>
  <si>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</si>
  <si>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</si>
  <si>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</si>
  <si>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</si>
  <si>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</si>
  <si>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</si>
  <si>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</si>
  <si>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</si>
  <si>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</si>
  <si>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</si>
  <si>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</si>
  <si>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</si>
  <si>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</si>
  <si>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</si>
  <si>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</si>
  <si>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</si>
  <si>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</si>
  <si>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</si>
  <si>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</si>
  <si>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</si>
  <si>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</si>
  <si>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</si>
  <si>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</si>
  <si>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</si>
  <si>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</si>
  <si>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</si>
  <si>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</si>
  <si>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</si>
  <si>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</si>
  <si>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</si>
  <si>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</si>
  <si>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</si>
  <si>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</si>
  <si>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</si>
  <si>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</si>
  <si>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</si>
  <si>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</si>
  <si>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</si>
  <si>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</si>
  <si>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</si>
  <si>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</si>
  <si>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</si>
  <si>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</si>
  <si>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</si>
  <si>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</si>
  <si>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</si>
  <si>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</si>
  <si>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</si>
  <si>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</si>
  <si>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</si>
  <si>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</si>
  <si>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</si>
  <si>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</si>
  <si>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</si>
  <si>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</si>
  <si>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</si>
  <si>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</si>
  <si>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</si>
  <si>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</si>
  <si>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</si>
  <si>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</si>
  <si>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</si>
  <si>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</si>
  <si>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</si>
  <si>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</si>
  <si>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</si>
  <si>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</si>
  <si>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</si>
  <si>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</si>
  <si>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</si>
  <si>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</si>
  <si>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</si>
  <si>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</si>
  <si>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</si>
  <si>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</si>
  <si>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</si>
  <si>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</si>
  <si>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</si>
  <si>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</si>
  <si>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</si>
  <si>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</si>
  <si>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</si>
  <si>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</si>
  <si>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</si>
  <si>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</si>
  <si>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</si>
  <si>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</si>
  <si>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</si>
  <si>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</si>
  <si>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</si>
  <si>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</si>
  <si>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</si>
  <si>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</si>
  <si>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</si>
  <si>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</si>
  <si>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</si>
  <si>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</si>
  <si>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</si>
  <si>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</si>
  <si>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</si>
  <si>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</si>
  <si>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</si>
  <si>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</si>
  <si>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</si>
  <si>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</si>
  <si>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</si>
  <si>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</si>
  <si>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</si>
  <si>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</si>
  <si>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</si>
  <si>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</si>
  <si>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</si>
  <si>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</si>
  <si>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</si>
  <si>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</si>
  <si>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</si>
  <si>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</si>
  <si>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</si>
  <si>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</si>
  <si>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</si>
  <si>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</si>
  <si>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</si>
  <si>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</si>
  <si>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</si>
  <si>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</si>
  <si>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</si>
  <si>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</si>
  <si>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</si>
  <si>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</si>
  <si>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</si>
  <si>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</si>
  <si>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</si>
  <si>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</si>
  <si>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</si>
  <si>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</si>
  <si>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</si>
  <si>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</si>
  <si>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</si>
  <si>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</si>
  <si>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</si>
  <si>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</si>
  <si>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</si>
  <si>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</si>
  <si>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</si>
  <si>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</si>
  <si>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</si>
  <si>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</si>
  <si>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</si>
  <si>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</si>
  <si>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</si>
  <si>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</si>
  <si>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</si>
  <si>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</si>
  <si>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</si>
  <si>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</si>
  <si>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</si>
  <si>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</si>
  <si>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</si>
  <si>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</si>
  <si>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</si>
  <si>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</si>
  <si>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</si>
  <si>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</si>
  <si>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</si>
  <si>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</si>
  <si>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</si>
  <si>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</si>
  <si>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</si>
  <si>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</si>
  <si>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</si>
  <si>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</si>
  <si>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</si>
  <si>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</si>
  <si>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</si>
  <si>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</si>
  <si>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</si>
  <si>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</si>
  <si>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</si>
  <si>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</si>
  <si>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</si>
  <si>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</si>
  <si>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</si>
  <si>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</si>
  <si>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</si>
  <si>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</si>
  <si>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</si>
  <si>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</si>
  <si>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</si>
  <si>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</si>
  <si>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</si>
  <si>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</si>
  <si>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</si>
  <si>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</si>
  <si>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</si>
  <si>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</si>
  <si>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</si>
  <si>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</si>
  <si>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</si>
  <si>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</si>
  <si>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</si>
  <si>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</si>
  <si>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</si>
  <si>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</si>
  <si>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</si>
  <si>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</si>
  <si>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</si>
  <si>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</si>
  <si>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</si>
  <si>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</si>
  <si>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</si>
  <si>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</si>
  <si>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</si>
  <si>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</si>
  <si>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</si>
  <si>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</si>
  <si>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</si>
  <si>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</si>
  <si>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</si>
  <si>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</si>
  <si>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</si>
  <si>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</si>
  <si>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</si>
  <si>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</si>
  <si>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</si>
  <si>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</si>
  <si>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</si>
  <si>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</si>
  <si>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</si>
  <si>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</si>
  <si>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</si>
  <si>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</si>
  <si>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</si>
  <si>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</si>
  <si>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</si>
  <si>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</si>
  <si>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</si>
  <si>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</si>
  <si>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</si>
  <si>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</si>
  <si>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</si>
  <si>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</si>
  <si>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</si>
  <si>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</si>
  <si>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</si>
  <si>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</si>
  <si>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</si>
  <si>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</si>
  <si>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</si>
  <si>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</si>
  <si>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</si>
  <si>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</si>
  <si>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</si>
  <si>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</si>
  <si>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</si>
  <si>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</si>
  <si>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</si>
  <si>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</si>
  <si>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</si>
  <si>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</si>
  <si>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</si>
  <si>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</si>
  <si>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</si>
  <si>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</si>
  <si>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</si>
  <si>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</si>
  <si>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</si>
  <si>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</si>
  <si>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</si>
  <si>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</si>
  <si>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</si>
  <si>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</si>
  <si>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</si>
  <si>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</si>
  <si>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</si>
  <si>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</si>
  <si>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</si>
  <si>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</si>
  <si>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</si>
  <si>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</si>
  <si>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</si>
  <si>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</si>
  <si>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</si>
  <si>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</si>
  <si>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</si>
  <si>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</si>
  <si>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</si>
  <si>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</si>
  <si>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</si>
  <si>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</si>
  <si>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</si>
  <si>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</si>
  <si>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</si>
  <si>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</si>
  <si>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</si>
  <si>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</si>
  <si>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</si>
  <si>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</si>
  <si>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</si>
  <si>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</si>
  <si>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</si>
  <si>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</si>
  <si>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</si>
  <si>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</si>
  <si>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</si>
  <si>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</si>
  <si>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</si>
  <si>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</si>
  <si>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</si>
  <si>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</si>
  <si>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</si>
  <si>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</si>
  <si>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</si>
  <si>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</si>
  <si>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</si>
  <si>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</si>
  <si>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</si>
  <si>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</si>
  <si>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</si>
  <si>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</si>
  <si>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</si>
  <si>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</si>
  <si>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</si>
  <si>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</si>
  <si>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</si>
  <si>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</si>
  <si>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</si>
  <si>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</si>
  <si>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</si>
  <si>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</si>
  <si>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</si>
  <si>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</si>
  <si>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</si>
  <si>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</si>
  <si>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</si>
  <si>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</si>
  <si>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</si>
  <si>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</si>
  <si>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</si>
  <si>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</si>
  <si>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</si>
  <si>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</si>
  <si>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</si>
  <si>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</si>
  <si>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</si>
  <si>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</si>
  <si>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</si>
  <si>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</si>
  <si>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</si>
  <si>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</si>
  <si>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</si>
  <si>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</si>
  <si>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</si>
  <si>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</si>
  <si>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</si>
  <si>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</si>
  <si>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</si>
  <si>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</si>
  <si>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</si>
  <si>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</si>
  <si>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</si>
  <si>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</si>
  <si>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</si>
  <si>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</si>
  <si>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</si>
  <si>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</si>
  <si>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</si>
  <si>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</si>
  <si>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</si>
  <si>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</si>
  <si>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</si>
  <si>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</si>
  <si>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</si>
  <si>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</si>
  <si>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</si>
  <si>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</si>
  <si>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</si>
  <si>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</si>
  <si>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</si>
  <si>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</si>
  <si>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</si>
  <si>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</si>
  <si>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</si>
  <si>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</si>
  <si>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</si>
  <si>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</si>
  <si>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</si>
  <si>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</si>
  <si>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</si>
  <si>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</si>
  <si>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</si>
  <si>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</si>
  <si>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</si>
  <si>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</si>
  <si>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</si>
  <si>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</si>
  <si>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</si>
  <si>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</si>
  <si>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</si>
  <si>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</si>
  <si>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</si>
  <si>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</si>
  <si>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</si>
  <si>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</si>
  <si>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</si>
  <si>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</si>
  <si>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</si>
  <si>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</si>
  <si>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</si>
  <si>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</si>
  <si>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</si>
  <si>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</si>
  <si>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</si>
  <si>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</si>
  <si>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</si>
  <si>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</si>
  <si>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</si>
  <si>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</si>
  <si>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</si>
  <si>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</si>
  <si>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</si>
  <si>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</si>
  <si>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</si>
  <si>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</si>
  <si>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</si>
  <si>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</si>
  <si>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</si>
  <si>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</si>
  <si>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</si>
  <si>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</si>
  <si>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</si>
  <si>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</si>
  <si>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</si>
  <si>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</si>
  <si>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</si>
  <si>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</si>
  <si>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</si>
  <si>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</si>
  <si>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</si>
  <si>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</si>
  <si>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</si>
  <si>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</si>
  <si>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</si>
  <si>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</si>
  <si>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</si>
  <si>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</si>
  <si>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</si>
  <si>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</si>
  <si>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</si>
  <si>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</si>
  <si>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</si>
  <si>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</si>
  <si>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</si>
  <si>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</si>
  <si>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</si>
  <si>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</si>
  <si>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</si>
  <si>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</si>
  <si>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</si>
  <si>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</si>
  <si>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</si>
  <si>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</si>
  <si>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</si>
  <si>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</si>
  <si>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</si>
  <si>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</si>
  <si>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</si>
  <si>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</si>
  <si>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</si>
  <si>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</si>
  <si>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</si>
  <si>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</si>
  <si>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</si>
  <si>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</si>
  <si>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</si>
  <si>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</si>
  <si>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</si>
  <si>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</si>
  <si>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</si>
  <si>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</si>
  <si>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</si>
  <si>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</si>
  <si>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</si>
  <si>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</si>
  <si>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</si>
  <si>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</si>
  <si>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</si>
  <si>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</si>
  <si>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</si>
  <si>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</si>
  <si>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</si>
  <si>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</si>
  <si>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</si>
  <si>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</si>
  <si>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</si>
  <si>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</si>
  <si>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</si>
  <si>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</si>
  <si>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</si>
  <si>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</si>
  <si>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</si>
  <si>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</si>
  <si>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</si>
  <si>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</si>
  <si>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</si>
  <si>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</si>
  <si>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</si>
  <si>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</si>
  <si>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</si>
  <si>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</si>
  <si>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</si>
  <si>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</si>
  <si>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</si>
  <si>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</si>
  <si>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</si>
  <si>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</si>
  <si>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</si>
  <si>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</si>
  <si>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</si>
  <si>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</si>
  <si>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</si>
  <si>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</si>
  <si>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</si>
  <si>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</si>
  <si>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</si>
  <si>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</si>
  <si>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</si>
  <si>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</si>
  <si>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</si>
  <si>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</si>
  <si>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</si>
  <si>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</si>
  <si>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</si>
  <si>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</si>
  <si>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</si>
  <si>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</si>
  <si>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</si>
  <si>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</si>
  <si>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</si>
  <si>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</si>
  <si>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</si>
  <si>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</si>
  <si>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</si>
  <si>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</si>
  <si>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</si>
  <si>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</si>
  <si>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</si>
  <si>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</si>
  <si>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</si>
  <si>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</si>
  <si>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</si>
  <si>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</si>
  <si>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</si>
  <si>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</si>
  <si>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</si>
  <si>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</si>
  <si>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</si>
  <si>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</si>
  <si>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</si>
  <si>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</si>
  <si>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</si>
  <si>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</si>
  <si>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</si>
  <si>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</si>
  <si>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</si>
  <si>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</si>
  <si>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</si>
  <si>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</si>
  <si>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</si>
  <si>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</si>
  <si>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</si>
  <si>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</si>
  <si>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</si>
  <si>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</si>
  <si>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</si>
  <si>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</si>
  <si>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</si>
  <si>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</si>
  <si>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</si>
  <si>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</si>
  <si>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</si>
  <si>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</si>
  <si>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</si>
  <si>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</si>
  <si>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</si>
  <si>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</si>
  <si>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</si>
  <si>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</si>
  <si>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</si>
  <si>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</si>
  <si>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</si>
  <si>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</si>
  <si>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</si>
  <si>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</si>
  <si>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</si>
  <si>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</si>
  <si>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</si>
  <si>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</si>
  <si>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</si>
  <si>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</si>
  <si>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</si>
  <si>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</si>
  <si>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</si>
  <si>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</si>
  <si>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</si>
  <si>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</si>
  <si>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</si>
  <si>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</si>
  <si>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</si>
  <si>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</si>
  <si>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</si>
  <si>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</si>
  <si>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</si>
  <si>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</si>
  <si>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</si>
  <si>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</si>
  <si>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</si>
  <si>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</si>
  <si>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</si>
  <si>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</si>
  <si>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</si>
  <si>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</si>
  <si>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</si>
  <si>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</si>
  <si>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</si>
  <si>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</si>
  <si>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</si>
  <si>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</si>
  <si>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</si>
  <si>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</si>
  <si>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</si>
  <si>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</si>
  <si>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</si>
  <si>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</si>
  <si>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</si>
  <si>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</si>
  <si>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</si>
  <si>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</si>
  <si>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</si>
  <si>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</si>
  <si>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</si>
  <si>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</si>
  <si>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</si>
  <si>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</si>
  <si>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</si>
  <si>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</si>
  <si>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</si>
  <si>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</si>
  <si>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</si>
  <si>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</si>
  <si>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</si>
  <si>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</si>
  <si>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</si>
  <si>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</si>
  <si>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</si>
  <si>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</si>
  <si>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</si>
  <si>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</si>
  <si>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</si>
  <si>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</si>
  <si>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</si>
  <si>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</si>
  <si>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</si>
  <si>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</si>
  <si>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</si>
  <si>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</si>
  <si>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</si>
  <si>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</si>
  <si>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</si>
  <si>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</si>
  <si>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</si>
  <si>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</si>
  <si>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</si>
  <si>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</si>
  <si>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</si>
  <si>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</si>
  <si>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</si>
  <si>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</si>
  <si>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</si>
  <si>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</si>
  <si>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</si>
  <si>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</si>
  <si>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</si>
  <si>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</si>
  <si>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</si>
  <si>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</si>
  <si>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</si>
  <si>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</si>
  <si>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</si>
  <si>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</si>
  <si>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</si>
  <si>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</si>
  <si>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</si>
  <si>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</si>
  <si>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</si>
  <si>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</si>
  <si>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</si>
  <si>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</si>
  <si>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</si>
  <si>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</si>
  <si>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</si>
  <si>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</si>
  <si>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</si>
  <si>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</si>
  <si>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</si>
  <si>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</si>
  <si>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</si>
  <si>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</si>
  <si>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</si>
  <si>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</si>
  <si>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</si>
  <si>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</si>
  <si>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</si>
  <si>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</si>
  <si>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</si>
  <si>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</si>
  <si>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</si>
  <si>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</si>
  <si>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</si>
  <si>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</si>
  <si>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</si>
  <si>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</si>
  <si>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</si>
  <si>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</si>
  <si>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</si>
  <si>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</si>
  <si>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</si>
  <si>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</si>
  <si>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</si>
  <si>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</si>
  <si>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</si>
  <si>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</si>
  <si>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</si>
  <si>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</si>
  <si>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</si>
  <si>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</si>
  <si>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</si>
  <si>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</si>
  <si>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</si>
  <si>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</si>
  <si>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</si>
  <si>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</si>
  <si>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</si>
  <si>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</si>
  <si>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</si>
  <si>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</si>
  <si>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</si>
  <si>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</si>
  <si>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</si>
  <si>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</si>
  <si>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</si>
  <si>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</si>
  <si>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</si>
  <si>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</si>
  <si>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</si>
  <si>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</si>
  <si>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</si>
  <si>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</si>
  <si>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</si>
  <si>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</si>
  <si>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</si>
  <si>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</si>
  <si>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</si>
  <si>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</si>
  <si>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</si>
  <si>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</si>
  <si>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</si>
  <si>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</si>
  <si>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</si>
  <si>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</si>
  <si>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</si>
  <si>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</si>
  <si>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</si>
  <si>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</si>
  <si>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</si>
  <si>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</si>
  <si>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</si>
  <si>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</si>
  <si>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</si>
  <si>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</si>
  <si>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</si>
  <si>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</si>
  <si>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</si>
  <si>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</si>
  <si>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</si>
  <si>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</si>
  <si>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</si>
  <si>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</si>
  <si>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</si>
  <si>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</si>
  <si>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</si>
  <si>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</si>
  <si>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</si>
  <si>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</si>
  <si>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</si>
  <si>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</si>
  <si>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</si>
  <si>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</si>
  <si>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</si>
  <si>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</si>
  <si>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</si>
  <si>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</si>
  <si>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</si>
  <si>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</si>
  <si>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</si>
  <si>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</si>
  <si>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</si>
  <si>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</si>
  <si>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</si>
  <si>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</si>
  <si>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</si>
  <si>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</si>
  <si>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</si>
  <si>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</si>
  <si>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</si>
  <si>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</si>
  <si>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</si>
  <si>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</si>
  <si>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</si>
  <si>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</si>
  <si>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</si>
  <si>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</si>
  <si>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</si>
  <si>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</si>
  <si>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</si>
  <si>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</si>
  <si>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</si>
  <si>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</si>
  <si>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</si>
  <si>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</si>
  <si>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</si>
  <si>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</si>
  <si>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</si>
  <si>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</si>
  <si>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</si>
  <si>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</si>
  <si>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</si>
  <si>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</si>
  <si>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</si>
  <si>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</si>
  <si>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</si>
  <si>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</si>
  <si>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</si>
  <si>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</si>
  <si>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</si>
  <si>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</si>
  <si>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</si>
  <si>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</si>
  <si>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</si>
  <si>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</si>
  <si>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</si>
  <si>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</si>
  <si>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</si>
  <si>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</si>
  <si>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</si>
  <si>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</si>
  <si>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</si>
  <si>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</si>
  <si>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</si>
  <si>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</si>
  <si>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</si>
  <si>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</si>
  <si>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</si>
  <si>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</si>
  <si>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</si>
  <si>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</si>
  <si>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</si>
  <si>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</si>
  <si>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</si>
  <si>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</si>
  <si>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</si>
  <si>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</si>
  <si>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</si>
  <si>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</si>
  <si>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</si>
  <si>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</si>
  <si>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</si>
  <si>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</si>
  <si>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</si>
  <si>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</si>
  <si>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</si>
  <si>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</si>
  <si>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</si>
  <si>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</si>
  <si>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</si>
  <si>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</si>
  <si>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</si>
  <si>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</si>
  <si>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</si>
  <si>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</si>
  <si>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</si>
  <si>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</si>
  <si>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</si>
  <si>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</si>
  <si>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</si>
  <si>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</si>
  <si>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</si>
  <si>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</si>
  <si>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</si>
  <si>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</si>
  <si>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</si>
  <si>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</si>
  <si>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</si>
  <si>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</si>
  <si>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</si>
  <si>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</si>
  <si>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</si>
  <si>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</si>
  <si>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</si>
  <si>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</si>
  <si>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</si>
  <si>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</si>
  <si>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</si>
  <si>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</si>
  <si>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</si>
  <si>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</si>
  <si>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</si>
  <si>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</si>
  <si>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</si>
  <si>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</si>
  <si>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</si>
  <si>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</si>
  <si>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</si>
  <si>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</si>
  <si>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</si>
  <si>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</si>
  <si>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</si>
  <si>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</si>
  <si>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</si>
  <si>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</si>
  <si>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</si>
  <si>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</si>
  <si>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</si>
  <si>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</si>
  <si>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</si>
  <si>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</si>
  <si>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</si>
  <si>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</si>
  <si>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</si>
  <si>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</si>
  <si>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</si>
  <si>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</si>
  <si>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</si>
  <si>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</si>
  <si>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</si>
  <si>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</si>
  <si>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</si>
  <si>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</si>
  <si>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</si>
  <si>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</si>
  <si>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</si>
  <si>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</si>
  <si>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</si>
  <si>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</si>
  <si>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</si>
  <si>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</si>
  <si>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</si>
  <si>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</si>
  <si>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</si>
  <si>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</si>
  <si>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</si>
  <si>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</si>
  <si>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</si>
  <si>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</si>
  <si>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</si>
  <si>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</si>
  <si>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</si>
  <si>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</si>
  <si>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</si>
  <si>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</si>
  <si>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</si>
  <si>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</si>
  <si>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</si>
  <si>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</si>
  <si>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</si>
  <si>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</si>
  <si>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</si>
  <si>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</si>
  <si>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</si>
  <si>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</si>
  <si>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</si>
  <si>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</si>
  <si>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</si>
  <si>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</si>
  <si>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</si>
  <si>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</si>
  <si>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</si>
  <si>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</si>
  <si>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</si>
  <si>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</si>
  <si>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</si>
  <si>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</si>
  <si>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</si>
  <si>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</si>
  <si>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</si>
  <si>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</si>
  <si>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</si>
  <si>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</si>
  <si>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</si>
  <si>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</si>
  <si>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</si>
  <si>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</si>
  <si>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</si>
  <si>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</si>
  <si>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</si>
  <si>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</si>
  <si>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</si>
  <si>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</si>
  <si>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</si>
  <si>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</si>
  <si>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</si>
  <si>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</si>
  <si>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</si>
  <si>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</si>
  <si>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</si>
  <si>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</si>
  <si>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</si>
  <si>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</si>
  <si>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</si>
  <si>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</si>
  <si>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</si>
  <si>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</si>
  <si>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</si>
  <si>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</si>
  <si>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</si>
  <si>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</si>
  <si>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</si>
  <si>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</si>
  <si>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</si>
  <si>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</si>
  <si>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</si>
  <si>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</si>
  <si>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</si>
  <si>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</si>
  <si>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</si>
  <si>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</si>
  <si>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</si>
  <si>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</si>
  <si>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</si>
  <si>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</si>
  <si>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</si>
  <si>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</si>
  <si>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</si>
  <si>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</si>
  <si>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</si>
  <si>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</si>
  <si>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</si>
  <si>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</si>
  <si>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</si>
  <si>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</si>
  <si>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</si>
  <si>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</si>
  <si>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</si>
  <si>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</si>
  <si>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</si>
  <si>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</si>
  <si>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</si>
  <si>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</si>
  <si>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</si>
  <si>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</si>
  <si>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</si>
  <si>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</si>
  <si>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</si>
  <si>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</si>
  <si>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</si>
  <si>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</si>
  <si>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</si>
  <si>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</si>
  <si>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</si>
  <si>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</si>
  <si>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</si>
  <si>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</si>
  <si>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</si>
  <si>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</si>
  <si>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</si>
  <si>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</si>
  <si>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</si>
  <si>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</si>
  <si>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</si>
  <si>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</si>
  <si>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</si>
  <si>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</si>
  <si>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</si>
  <si>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</si>
  <si>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</si>
  <si>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</si>
  <si>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</si>
  <si>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</si>
  <si>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</si>
  <si>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</si>
  <si>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</si>
  <si>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</si>
  <si>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</si>
  <si>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</si>
  <si>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</si>
  <si>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</si>
  <si>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</si>
  <si>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</si>
  <si>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</si>
  <si>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</si>
  <si>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</si>
  <si>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</si>
  <si>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</si>
  <si>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</si>
  <si>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</si>
  <si>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</si>
  <si>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</si>
  <si>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</si>
  <si>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</si>
  <si>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</si>
  <si>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</si>
  <si>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</si>
  <si>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</si>
  <si>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</si>
  <si>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</si>
  <si>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</si>
  <si>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</si>
  <si>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</si>
  <si>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</si>
  <si>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</si>
  <si>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</si>
  <si>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</si>
  <si>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</si>
  <si>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</si>
  <si>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</si>
  <si>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</si>
  <si>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</si>
  <si>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</si>
  <si>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</si>
  <si>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</si>
  <si>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</si>
  <si>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</si>
  <si>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</si>
  <si>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</si>
  <si>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</si>
  <si>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</si>
  <si>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</si>
  <si>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</si>
  <si>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</si>
  <si>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</si>
  <si>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</si>
  <si>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</si>
  <si>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</si>
  <si>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</si>
  <si>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</si>
  <si>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</si>
  <si>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</si>
  <si>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</si>
  <si>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</si>
  <si>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</si>
  <si>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</si>
  <si>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</si>
  <si>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</si>
  <si>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</si>
  <si>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</si>
  <si>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</si>
  <si>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</si>
  <si>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</si>
  <si>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</si>
  <si>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</si>
  <si>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</si>
  <si>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</si>
  <si>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</si>
  <si>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</si>
  <si>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</si>
  <si>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</si>
  <si>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</si>
  <si>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</si>
  <si>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</si>
  <si>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</si>
  <si>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</si>
  <si>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</si>
  <si>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</si>
  <si>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</si>
  <si>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</si>
  <si>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</si>
  <si>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</si>
  <si>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</si>
  <si>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</si>
  <si>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</si>
  <si>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</si>
  <si>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</si>
  <si>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</si>
  <si>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</si>
  <si>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</si>
  <si>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</si>
  <si>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</si>
  <si>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</si>
  <si>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</si>
  <si>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</si>
  <si>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</si>
  <si>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</si>
  <si>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</si>
  <si>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</si>
  <si>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</si>
  <si>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</si>
  <si>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</si>
  <si>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</si>
  <si>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</si>
  <si>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</si>
  <si>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</si>
  <si>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</si>
  <si>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</si>
  <si>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</si>
  <si>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</si>
  <si>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</si>
  <si>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</si>
  <si>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</si>
  <si>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</si>
  <si>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</si>
  <si>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</si>
  <si>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</si>
  <si>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</si>
  <si>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</si>
  <si>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</si>
  <si>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</si>
  <si>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</si>
  <si>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</si>
  <si>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</si>
  <si>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</si>
  <si>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</si>
  <si>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</si>
  <si>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</si>
  <si>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</si>
  <si>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</si>
  <si>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</si>
  <si>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</si>
  <si>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</si>
  <si>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</si>
  <si>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</si>
  <si>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</si>
  <si>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</si>
  <si>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</si>
  <si>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</si>
  <si>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</si>
  <si>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</si>
  <si>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</si>
  <si>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</si>
  <si>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</si>
  <si>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</si>
  <si>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</si>
  <si>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</si>
  <si>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</si>
  <si>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</si>
  <si>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</si>
  <si>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</si>
  <si>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</si>
  <si>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</si>
  <si>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</si>
  <si>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</si>
  <si>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</si>
  <si>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</si>
  <si>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</si>
  <si>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</si>
  <si>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</si>
  <si>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</si>
  <si>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</si>
  <si>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</si>
  <si>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</si>
  <si>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</si>
  <si>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</si>
  <si>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</si>
  <si>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</si>
  <si>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</si>
  <si>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</si>
  <si>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</si>
  <si>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</si>
  <si>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</si>
  <si>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</si>
  <si>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</si>
  <si>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</si>
  <si>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</si>
  <si>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</si>
  <si>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</si>
  <si>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</si>
  <si>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</si>
  <si>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</si>
  <si>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</si>
  <si>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</si>
  <si>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</si>
  <si>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</si>
  <si>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</si>
  <si>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</si>
  <si>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</si>
  <si>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</si>
  <si>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</si>
  <si>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</si>
  <si>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</si>
  <si>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</si>
  <si>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</si>
  <si>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</si>
  <si>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</si>
  <si>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</si>
  <si>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</si>
  <si>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</si>
  <si>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</si>
  <si>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</si>
  <si>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</si>
  <si>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</si>
  <si>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</si>
  <si>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</si>
  <si>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</si>
  <si>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</si>
  <si>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</si>
  <si>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</si>
  <si>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</si>
  <si>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</si>
  <si>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</si>
  <si>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</si>
  <si>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</si>
  <si>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</si>
  <si>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</si>
  <si>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</si>
  <si>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</si>
  <si>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</si>
  <si>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</si>
  <si>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</si>
  <si>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</si>
  <si>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</si>
  <si>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</si>
  <si>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</si>
  <si>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</si>
  <si>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</si>
  <si>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</si>
  <si>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</si>
  <si>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</si>
  <si>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</si>
  <si>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</si>
  <si>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</si>
  <si>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</si>
  <si>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</si>
  <si>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</si>
  <si>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</si>
  <si>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</si>
  <si>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</si>
  <si>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</si>
  <si>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</si>
  <si>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</si>
  <si>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</si>
  <si>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</si>
  <si>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</si>
  <si>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</si>
  <si>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</si>
  <si>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</si>
  <si>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</si>
  <si>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</si>
  <si>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</si>
  <si>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</si>
  <si>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</si>
  <si>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</si>
  <si>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</si>
  <si>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</si>
  <si>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</si>
  <si>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</si>
  <si>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</si>
  <si>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</si>
  <si>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</si>
  <si>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</si>
  <si>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</si>
  <si>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</si>
  <si>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</si>
  <si>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</si>
  <si>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</si>
  <si>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</si>
  <si>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</si>
  <si>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</si>
  <si>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</si>
  <si>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</si>
  <si>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</si>
  <si>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</si>
  <si>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</si>
  <si>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</si>
  <si>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</si>
  <si>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</si>
  <si>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</si>
  <si>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</si>
  <si>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</si>
  <si>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</si>
  <si>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</si>
  <si>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</si>
  <si>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</si>
  <si>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</si>
  <si>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</si>
  <si>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</si>
  <si>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</si>
  <si>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</si>
  <si>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</si>
  <si>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</si>
  <si>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</si>
  <si>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</si>
  <si>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</si>
  <si>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</si>
  <si>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</si>
  <si>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</si>
  <si>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</si>
  <si>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</si>
  <si>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</si>
  <si>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</si>
  <si>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</si>
  <si>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</si>
  <si>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</si>
  <si>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</si>
  <si>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</si>
  <si>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</si>
  <si>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</si>
  <si>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</si>
  <si>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</si>
  <si>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</si>
  <si>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</si>
  <si>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</si>
  <si>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</si>
  <si>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</si>
  <si>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</si>
  <si>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</si>
  <si>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</si>
  <si>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</si>
  <si>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</si>
  <si>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</si>
  <si>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</si>
  <si>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</si>
  <si>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</si>
  <si>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</si>
  <si>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</si>
  <si>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</si>
  <si>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</si>
  <si>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</si>
  <si>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</si>
  <si>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</si>
  <si>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</si>
  <si>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</si>
  <si>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</si>
  <si>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</si>
  <si>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</si>
  <si>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</si>
  <si>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</si>
  <si>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</si>
  <si>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</si>
  <si>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</si>
  <si>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</si>
  <si>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</si>
  <si>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</si>
  <si>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</si>
  <si>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</si>
  <si>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</si>
  <si>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</si>
  <si>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</si>
  <si>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</si>
  <si>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</si>
  <si>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</si>
  <si>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</si>
  <si>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</si>
  <si>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</si>
  <si>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</si>
  <si>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</si>
  <si>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</si>
  <si>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</si>
  <si>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</si>
  <si>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</si>
  <si>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</si>
  <si>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</si>
  <si>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</si>
  <si>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</si>
  <si>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</si>
  <si>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</si>
  <si>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</si>
  <si>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</si>
  <si>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</si>
  <si>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</si>
  <si>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</si>
  <si>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</si>
  <si>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</si>
  <si>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</si>
  <si>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</si>
  <si>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</si>
  <si>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</si>
  <si>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</si>
  <si>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</si>
  <si>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</si>
  <si>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</si>
  <si>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</si>
  <si>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</si>
  <si>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</si>
  <si>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</si>
  <si>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</si>
  <si>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</si>
  <si>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</si>
  <si>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</si>
  <si>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</si>
  <si>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</si>
  <si>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</si>
  <si>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</si>
  <si>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</si>
  <si>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</si>
  <si>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</si>
  <si>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</si>
  <si>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</si>
  <si>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</si>
  <si>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</si>
  <si>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</si>
  <si>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</si>
  <si>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</si>
  <si>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</si>
  <si>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</si>
  <si>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</si>
  <si>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</si>
  <si>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</si>
  <si>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</si>
  <si>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</si>
  <si>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</si>
  <si>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</si>
  <si>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</si>
  <si>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</si>
  <si>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</si>
  <si>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</si>
  <si>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</si>
  <si>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</si>
  <si>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</si>
  <si>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</si>
  <si>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</si>
  <si>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</si>
  <si>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</si>
  <si>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</si>
  <si>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</si>
  <si>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</si>
  <si>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</si>
  <si>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</si>
  <si>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</si>
  <si>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</si>
  <si>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</si>
  <si>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</si>
  <si>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</si>
  <si>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</si>
  <si>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</si>
  <si>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</si>
  <si>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</si>
  <si>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</si>
  <si>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</si>
  <si>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</si>
  <si>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</si>
  <si>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</si>
  <si>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</si>
  <si>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</si>
  <si>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</si>
  <si>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</si>
  <si>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</si>
  <si>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</si>
  <si>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</si>
  <si>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</si>
  <si>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</si>
  <si>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</si>
  <si>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</si>
  <si>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</si>
  <si>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</si>
  <si>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</si>
  <si>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</si>
  <si>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</si>
  <si>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</si>
  <si>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</si>
  <si>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</si>
  <si>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</si>
  <si>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</si>
  <si>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</si>
  <si>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</si>
  <si>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</si>
  <si>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</si>
  <si>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</si>
  <si>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</si>
  <si>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</si>
  <si>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</si>
  <si>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</si>
  <si>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</si>
  <si>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</si>
  <si>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</si>
  <si>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</si>
  <si>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</si>
  <si>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</si>
  <si>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</si>
  <si>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</si>
  <si>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</si>
  <si>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</si>
  <si>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</si>
  <si>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</si>
  <si>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</si>
  <si>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</si>
  <si>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</si>
  <si>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</si>
  <si>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</si>
  <si>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</si>
  <si>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</si>
  <si>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</si>
  <si>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</si>
  <si>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</si>
  <si>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</si>
  <si>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</si>
  <si>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</si>
  <si>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</si>
  <si>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</si>
  <si>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</si>
  <si>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</si>
  <si>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</si>
  <si>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</si>
  <si>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</si>
  <si>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</si>
  <si>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</si>
  <si>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</si>
  <si>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</si>
  <si>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</si>
  <si>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</si>
  <si>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</si>
  <si>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</si>
  <si>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</si>
  <si>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</si>
  <si>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</si>
  <si>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</si>
  <si>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</si>
  <si>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</si>
  <si>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</si>
  <si>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</si>
  <si>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</si>
  <si>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</si>
  <si>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</si>
  <si>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</si>
  <si>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</si>
  <si>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</si>
  <si>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</si>
  <si>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</si>
  <si>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</si>
  <si>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</si>
  <si>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</si>
  <si>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</si>
  <si>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</si>
  <si>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</si>
  <si>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</si>
  <si>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</si>
  <si>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</si>
  <si>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</si>
  <si>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</si>
  <si>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</si>
  <si>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</si>
  <si>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</si>
  <si>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</si>
  <si>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</si>
  <si>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</si>
  <si>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</si>
  <si>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</si>
  <si>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</si>
  <si>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</si>
  <si>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</si>
  <si>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</si>
  <si>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</si>
  <si>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</si>
  <si>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</si>
  <si>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</si>
  <si>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</si>
  <si>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</si>
  <si>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</si>
  <si>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</si>
  <si>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</si>
  <si>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</si>
  <si>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</si>
  <si>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</si>
  <si>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</si>
  <si>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</si>
  <si>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</si>
  <si>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</si>
  <si>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</si>
  <si>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</si>
  <si>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</si>
  <si>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</si>
  <si>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</si>
  <si>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</si>
  <si>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</si>
  <si>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</si>
  <si>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</si>
  <si>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</si>
  <si>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</si>
  <si>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</si>
  <si>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</si>
  <si>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</si>
  <si>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</si>
  <si>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</si>
  <si>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</si>
  <si>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</si>
  <si>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</si>
  <si>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</si>
  <si>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</si>
  <si>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</si>
  <si>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</si>
  <si>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</si>
  <si>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</si>
  <si>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</si>
  <si>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</si>
  <si>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</si>
  <si>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</si>
  <si>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</si>
  <si>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</si>
  <si>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</si>
  <si>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</si>
  <si>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</si>
  <si>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</si>
  <si>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</si>
  <si>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</si>
  <si>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</si>
  <si>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</si>
  <si>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</si>
  <si>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</si>
  <si>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</si>
  <si>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</si>
  <si>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</si>
  <si>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</si>
  <si>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</si>
  <si>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</si>
  <si>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</si>
  <si>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</si>
  <si>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</si>
  <si>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</si>
  <si>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</si>
  <si>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</si>
  <si>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</si>
  <si>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</si>
  <si>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</si>
  <si>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</si>
  <si>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</si>
  <si>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</si>
  <si>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</si>
  <si>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</si>
  <si>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</si>
  <si>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</si>
  <si>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</si>
  <si>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</si>
  <si>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</si>
  <si>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</si>
  <si>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</si>
  <si>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</si>
  <si>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</si>
  <si>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</si>
  <si>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</si>
  <si>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</si>
  <si>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</si>
  <si>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</si>
  <si>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</si>
  <si>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</si>
  <si>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</si>
  <si>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</si>
  <si>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</si>
  <si>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</si>
  <si>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</si>
  <si>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</si>
  <si>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</si>
  <si>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</si>
  <si>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</si>
  <si>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</si>
  <si>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</si>
  <si>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</si>
  <si>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</si>
  <si>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</si>
  <si>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</si>
  <si>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</si>
  <si>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</si>
  <si>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</si>
  <si>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</si>
  <si>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</si>
  <si>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</si>
  <si>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</si>
  <si>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</si>
  <si>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</si>
  <si>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</si>
  <si>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</si>
  <si>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</si>
  <si>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</si>
  <si>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</si>
  <si>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</si>
  <si>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</si>
  <si>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</si>
  <si>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</si>
  <si>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</si>
  <si>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</si>
  <si>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</si>
  <si>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</si>
  <si>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</si>
  <si>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</si>
  <si>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</si>
  <si>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</si>
  <si>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</si>
  <si>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</si>
  <si>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</si>
  <si>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</si>
  <si>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</si>
  <si>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</si>
  <si>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</si>
  <si>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</si>
  <si>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</si>
  <si>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</si>
  <si>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</si>
  <si>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</si>
  <si>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</si>
  <si>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</si>
  <si>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</si>
  <si>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</si>
  <si>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</si>
  <si>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</si>
  <si>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</si>
  <si>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</si>
  <si>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</si>
  <si>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</si>
  <si>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</si>
  <si>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</si>
  <si>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</si>
  <si>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</si>
  <si>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</si>
  <si>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</si>
  <si>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</si>
  <si>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</si>
  <si>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</si>
  <si>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</si>
  <si>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</si>
  <si>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</si>
  <si>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</si>
  <si>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</si>
  <si>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</si>
  <si>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</si>
  <si>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</si>
  <si>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</si>
  <si>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</si>
  <si>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</si>
  <si>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</si>
  <si>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</si>
  <si>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</si>
  <si>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</si>
  <si>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</si>
  <si>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</si>
  <si>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</si>
  <si>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</si>
  <si>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</si>
  <si>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</si>
  <si>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</si>
  <si>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</si>
  <si>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</si>
  <si>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</si>
  <si>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</si>
  <si>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</si>
  <si>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</si>
  <si>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</si>
  <si>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</si>
  <si>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</si>
  <si>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</si>
  <si>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</si>
  <si>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</si>
  <si>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</si>
  <si>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</si>
  <si>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</si>
  <si>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</si>
  <si>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</si>
  <si>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</si>
  <si>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</si>
  <si>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</si>
  <si>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</si>
  <si>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</si>
  <si>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</si>
  <si>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</si>
  <si>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</si>
  <si>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</si>
  <si>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</si>
  <si>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</si>
  <si>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</si>
  <si>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</si>
  <si>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</si>
  <si>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</si>
  <si>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</si>
  <si>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</si>
  <si>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</si>
  <si>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</si>
  <si>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</si>
  <si>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</si>
  <si>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</si>
  <si>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</si>
  <si>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</si>
  <si>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</si>
  <si>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</si>
  <si>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</si>
  <si>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</si>
  <si>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</si>
  <si>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</si>
  <si>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</si>
  <si>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</si>
  <si>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</si>
  <si>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</si>
  <si>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</si>
  <si>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</si>
  <si>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</si>
  <si>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</si>
  <si>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</si>
  <si>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</si>
  <si>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</si>
  <si>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</si>
  <si>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</si>
  <si>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</si>
  <si>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</si>
  <si>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</si>
  <si>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</si>
  <si>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</si>
  <si>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</si>
  <si>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</si>
  <si>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</si>
  <si>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</si>
  <si>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</si>
  <si>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</si>
  <si>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</si>
  <si>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</si>
  <si>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</si>
  <si>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</si>
  <si>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</si>
  <si>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</si>
  <si>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</si>
  <si>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</si>
  <si>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</si>
  <si>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</si>
  <si>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</si>
  <si>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</si>
  <si>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</si>
  <si>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</si>
  <si>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</si>
  <si>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</si>
  <si>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</si>
  <si>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</si>
  <si>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</si>
  <si>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</si>
  <si>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</si>
  <si>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</si>
  <si>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</si>
  <si>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</si>
  <si>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</si>
  <si>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</si>
  <si>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</si>
  <si>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</si>
  <si>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</si>
  <si>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</si>
  <si>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</si>
  <si>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</si>
  <si>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</si>
  <si>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</si>
  <si>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</si>
  <si>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</si>
  <si>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</si>
  <si>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</si>
  <si>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</si>
  <si>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</si>
  <si>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</si>
  <si>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</si>
  <si>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</si>
  <si>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</si>
  <si>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</si>
  <si>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</si>
  <si>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</si>
  <si>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</si>
  <si>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</si>
  <si>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</si>
  <si>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</si>
  <si>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</si>
  <si>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</si>
  <si>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</si>
  <si>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</si>
  <si>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</si>
  <si>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</si>
  <si>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</si>
  <si>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</si>
  <si>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</si>
  <si>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</si>
  <si>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</si>
  <si>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</si>
  <si>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</si>
  <si>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</si>
  <si>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</si>
  <si>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</si>
  <si>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</si>
  <si>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</si>
  <si>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</si>
  <si>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</si>
  <si>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</si>
  <si>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</si>
  <si>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</si>
  <si>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</si>
  <si>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</si>
  <si>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</si>
  <si>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</si>
  <si>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</si>
  <si>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</si>
  <si>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</si>
  <si>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</si>
  <si>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</si>
  <si>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</si>
  <si>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</si>
  <si>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</si>
  <si>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</si>
  <si>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</si>
  <si>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</si>
  <si>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</si>
  <si>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</si>
  <si>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</si>
  <si>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</si>
  <si>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</si>
  <si>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</si>
  <si>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</si>
  <si>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</si>
  <si>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</si>
  <si>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</si>
  <si>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</si>
  <si>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</si>
  <si>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</si>
  <si>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</si>
  <si>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</si>
  <si>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</si>
  <si>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</si>
  <si>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</si>
  <si>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</si>
  <si>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</si>
  <si>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</si>
  <si>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</si>
  <si>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</si>
  <si>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</si>
  <si>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</si>
  <si>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</si>
  <si>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</si>
  <si>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</si>
  <si>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</si>
  <si>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</si>
  <si>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</si>
  <si>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</si>
  <si>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</si>
  <si>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</si>
  <si>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</si>
  <si>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</si>
  <si>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</si>
  <si>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</si>
  <si>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</si>
  <si>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</si>
  <si>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</si>
  <si>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</si>
  <si>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</si>
  <si>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</si>
  <si>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</si>
  <si>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</si>
  <si>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</si>
  <si>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</si>
  <si>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</si>
  <si>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</si>
  <si>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</si>
  <si>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</si>
  <si>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</si>
  <si>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</si>
  <si>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</si>
  <si>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</si>
  <si>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</si>
  <si>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</si>
  <si>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</si>
  <si>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</si>
  <si>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</si>
  <si>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</si>
  <si>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</si>
  <si>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</si>
  <si>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</si>
  <si>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</si>
  <si>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</si>
  <si>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</si>
  <si>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</si>
  <si>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</si>
  <si>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</si>
  <si>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</si>
  <si>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</si>
  <si>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</si>
  <si>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</si>
  <si>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</si>
  <si>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</si>
  <si>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</si>
  <si>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</si>
  <si>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</si>
  <si>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</si>
  <si>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</si>
  <si>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</si>
  <si>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</si>
  <si>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</si>
  <si>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</si>
  <si>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</si>
  <si>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</si>
  <si>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</si>
  <si>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</si>
  <si>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</si>
  <si>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</si>
  <si>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</si>
  <si>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</si>
  <si>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</si>
  <si>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</si>
  <si>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</si>
  <si>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</si>
  <si>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</si>
  <si>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</si>
  <si>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</si>
  <si>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</si>
  <si>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</si>
  <si>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</si>
  <si>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</si>
  <si>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</si>
  <si>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</si>
  <si>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</si>
  <si>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</si>
  <si>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</si>
  <si>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</si>
  <si>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</si>
  <si>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</si>
  <si>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</si>
  <si>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</si>
  <si>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</si>
  <si>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</si>
  <si>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</si>
  <si>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</si>
  <si>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</si>
  <si>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</si>
  <si>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</si>
  <si>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</si>
  <si>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</si>
  <si>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</si>
  <si>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</si>
  <si>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</si>
  <si>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</si>
  <si>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</si>
  <si>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</si>
  <si>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</si>
  <si>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</si>
  <si>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</si>
  <si>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</si>
  <si>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</si>
  <si>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</si>
  <si>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</si>
  <si>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</si>
  <si>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</si>
  <si>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</si>
  <si>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</si>
  <si>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</si>
  <si>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</si>
  <si>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</si>
  <si>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</si>
  <si>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</si>
  <si>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</si>
  <si>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</si>
  <si>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</si>
  <si>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</si>
  <si>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</si>
  <si>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</si>
  <si>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</si>
  <si>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</si>
  <si>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</si>
  <si>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</si>
  <si>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</si>
  <si>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</si>
  <si>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</si>
  <si>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</si>
  <si>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</si>
  <si>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</si>
  <si>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</si>
  <si>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</si>
  <si>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</si>
  <si>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</si>
  <si>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</si>
  <si>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</si>
  <si>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</si>
  <si>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</si>
  <si>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</si>
  <si>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</si>
  <si>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</si>
  <si>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</si>
  <si>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</si>
  <si>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</si>
  <si>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</si>
  <si>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</si>
  <si>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</si>
  <si>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</si>
  <si>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</si>
  <si>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</si>
  <si>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</si>
  <si>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</si>
  <si>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</si>
  <si>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</si>
  <si>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</si>
  <si>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</si>
  <si>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</si>
  <si>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</si>
  <si>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</si>
  <si>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</si>
  <si>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</si>
  <si>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</si>
  <si>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</si>
  <si>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</si>
  <si>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</si>
  <si>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</si>
  <si>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</si>
  <si>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</si>
  <si>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</si>
  <si>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</si>
  <si>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</si>
  <si>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</si>
  <si>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</si>
  <si>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</si>
  <si>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</si>
  <si>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</si>
  <si>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</si>
  <si>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</si>
  <si>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</si>
  <si>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</si>
  <si>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</si>
  <si>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</si>
  <si>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</si>
  <si>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</si>
  <si>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</si>
  <si>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</si>
  <si>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</si>
  <si>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</si>
  <si>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</si>
  <si>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</si>
  <si>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</si>
  <si>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</si>
  <si>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</si>
  <si>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</si>
  <si>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</si>
  <si>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</si>
  <si>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</si>
  <si>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</si>
  <si>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</si>
  <si>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</si>
  <si>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</si>
  <si>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</si>
  <si>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</si>
  <si>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</si>
  <si>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</si>
  <si>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</si>
  <si>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</si>
  <si>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</si>
  <si>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</si>
  <si>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</si>
  <si>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</si>
  <si>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</si>
  <si>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</si>
  <si>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</si>
  <si>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</si>
  <si>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</si>
  <si>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</si>
  <si>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</si>
  <si>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</si>
  <si>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</si>
  <si>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</si>
  <si>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</si>
  <si>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</si>
  <si>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</si>
  <si>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</si>
  <si>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</si>
  <si>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</si>
  <si>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</si>
  <si>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</si>
  <si>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</si>
  <si>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</si>
  <si>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</si>
  <si>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</si>
  <si>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</si>
  <si>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</si>
  <si>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</si>
  <si>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</si>
  <si>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</si>
  <si>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</si>
  <si>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</si>
  <si>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</si>
  <si>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</si>
  <si>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</si>
  <si>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</si>
  <si>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</si>
  <si>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</si>
  <si>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</si>
  <si>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</si>
  <si>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</si>
  <si>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</si>
  <si>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</si>
  <si>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</si>
  <si>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</si>
  <si>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</si>
  <si>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</si>
  <si>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</si>
  <si>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</si>
  <si>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</si>
  <si>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</si>
  <si>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</si>
  <si>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</si>
  <si>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</si>
  <si>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</si>
  <si>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</si>
  <si>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</si>
  <si>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</si>
  <si>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</si>
  <si>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</si>
  <si>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</si>
  <si>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</si>
  <si>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</si>
  <si>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</si>
  <si>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</si>
  <si>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</si>
  <si>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</si>
  <si>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</si>
  <si>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</si>
  <si>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</si>
  <si>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</si>
  <si>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</si>
  <si>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</si>
  <si>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</si>
  <si>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</si>
  <si>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</si>
  <si>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</si>
  <si>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</si>
  <si>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</si>
  <si>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</si>
  <si>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</si>
  <si>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</si>
  <si>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</si>
  <si>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</si>
  <si>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</si>
  <si>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</si>
  <si>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</si>
  <si>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</si>
  <si>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</si>
  <si>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</si>
  <si>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</si>
  <si>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</si>
  <si>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</si>
  <si>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</si>
  <si>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</si>
  <si>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</si>
  <si>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</si>
  <si>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</si>
  <si>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</si>
  <si>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</si>
  <si>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</si>
  <si>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</si>
  <si>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</si>
  <si>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</si>
  <si>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</si>
  <si>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</si>
  <si>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</si>
  <si>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</si>
  <si>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</si>
  <si>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</si>
  <si>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</si>
  <si>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</si>
  <si>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</si>
  <si>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</si>
  <si>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</si>
  <si>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</si>
  <si>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</si>
  <si>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</si>
  <si>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</si>
  <si>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</si>
  <si>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</si>
  <si>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</si>
  <si>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</si>
  <si>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</si>
  <si>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</si>
  <si>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</si>
  <si>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</si>
  <si>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</si>
  <si>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</si>
  <si>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</si>
  <si>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</si>
  <si>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</si>
  <si>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</si>
  <si>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</si>
  <si>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</si>
  <si>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</si>
  <si>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</si>
  <si>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</si>
  <si>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</si>
  <si>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</si>
  <si>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</si>
  <si>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</si>
  <si>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</si>
  <si>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</si>
  <si>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</si>
  <si>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</si>
  <si>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</si>
  <si>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</si>
  <si>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</si>
  <si>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</si>
  <si>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</si>
  <si>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</si>
  <si>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</si>
  <si>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</si>
  <si>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</si>
  <si>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</si>
  <si>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</si>
  <si>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</si>
  <si>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</si>
  <si>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</si>
  <si>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</si>
  <si>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</si>
  <si>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</si>
  <si>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</si>
  <si>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</si>
  <si>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</si>
  <si>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</si>
  <si>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</si>
  <si>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</si>
  <si>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</si>
  <si>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</si>
  <si>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</si>
  <si>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</si>
  <si>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</si>
  <si>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</si>
  <si>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</si>
  <si>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</si>
  <si>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</si>
  <si>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</si>
  <si>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</si>
  <si>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</si>
  <si>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</si>
  <si>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</si>
  <si>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</si>
  <si>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</si>
  <si>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</si>
  <si>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</si>
  <si>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</si>
  <si>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</si>
  <si>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</si>
  <si>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</si>
  <si>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</si>
  <si>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</si>
  <si>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</si>
  <si>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</si>
  <si>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</si>
  <si>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</si>
  <si>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</si>
  <si>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</si>
  <si>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</si>
  <si>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</si>
  <si>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</si>
  <si>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</si>
  <si>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</si>
  <si>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</si>
  <si>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</si>
  <si>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</si>
  <si>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</si>
  <si>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</si>
  <si>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</si>
  <si>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</si>
  <si>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</si>
  <si>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</si>
  <si>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</si>
  <si>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</si>
  <si>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</si>
  <si>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</si>
  <si>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</si>
  <si>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</si>
  <si>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</si>
  <si>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</si>
  <si>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</si>
  <si>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</si>
  <si>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</si>
  <si>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</si>
  <si>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</si>
  <si>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</si>
  <si>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</si>
  <si>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</si>
  <si>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</si>
  <si>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</si>
  <si>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</si>
  <si>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</si>
  <si>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</si>
  <si>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</si>
  <si>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</si>
  <si>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</si>
  <si>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</si>
  <si>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</si>
  <si>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</si>
  <si>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</si>
  <si>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</si>
  <si>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</si>
  <si>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</si>
  <si>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</si>
  <si>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</si>
  <si>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</si>
  <si>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</si>
  <si>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</si>
  <si>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</si>
  <si>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</si>
  <si>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</si>
  <si>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</si>
  <si>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</si>
  <si>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</si>
  <si>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</si>
  <si>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</si>
  <si>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</si>
  <si>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</si>
  <si>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</si>
  <si>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</si>
  <si>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</si>
  <si>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</si>
  <si>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</si>
  <si>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</si>
  <si>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</si>
  <si>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</si>
  <si>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</si>
  <si>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</si>
  <si>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</si>
  <si>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</si>
  <si>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</si>
  <si>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</si>
  <si>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</si>
  <si>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</si>
  <si>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</si>
  <si>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</si>
  <si>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</si>
  <si>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</si>
  <si>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</si>
  <si>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</si>
  <si>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</si>
  <si>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</si>
  <si>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</si>
  <si>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</si>
  <si>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</si>
  <si>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</si>
  <si>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</si>
  <si>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</si>
  <si>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</si>
  <si>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</si>
  <si>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</si>
  <si>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</si>
  <si>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</si>
  <si>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</si>
  <si>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</si>
  <si>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</si>
  <si>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</si>
  <si>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</si>
  <si>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</si>
  <si>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</si>
  <si>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</si>
  <si>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</si>
  <si>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</si>
  <si>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</si>
  <si>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</si>
  <si>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</si>
  <si>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</si>
  <si>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</si>
  <si>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</si>
  <si>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</si>
  <si>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</si>
  <si>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</si>
  <si>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</si>
  <si>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</si>
  <si>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</si>
  <si>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</si>
  <si>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</si>
  <si>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</si>
  <si>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</si>
  <si>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</si>
  <si>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</si>
  <si>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</si>
  <si>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</si>
  <si>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</si>
  <si>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</si>
  <si>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</si>
  <si>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</si>
  <si>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</si>
  <si>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</si>
  <si>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</si>
  <si>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</si>
  <si>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</si>
  <si>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</si>
  <si>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</si>
  <si>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</si>
  <si>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</si>
  <si>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</si>
  <si>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</si>
  <si>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</si>
  <si>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</si>
  <si>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</si>
  <si>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</si>
  <si>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</si>
  <si>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</si>
  <si>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</si>
  <si>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</si>
  <si>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</si>
  <si>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</si>
  <si>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</si>
  <si>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</si>
  <si>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</si>
  <si>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</si>
  <si>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</si>
  <si>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</si>
  <si>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</si>
  <si>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</si>
  <si>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</si>
  <si>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</si>
  <si>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</si>
  <si>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</si>
  <si>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</si>
  <si>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</si>
  <si>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</si>
  <si>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</si>
  <si>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</si>
  <si>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</si>
  <si>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</si>
  <si>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</si>
  <si>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</si>
  <si>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</si>
  <si>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</si>
  <si>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</si>
  <si>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</si>
  <si>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</si>
  <si>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</si>
  <si>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</si>
  <si>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</si>
  <si>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</si>
  <si>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</si>
  <si>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</si>
  <si>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</si>
  <si>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</si>
  <si>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</si>
  <si>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</si>
  <si>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</si>
  <si>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</si>
  <si>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</si>
  <si>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</si>
  <si>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</si>
  <si>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</si>
  <si>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</si>
  <si>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</si>
  <si>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</si>
  <si>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</si>
  <si>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</si>
  <si>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</si>
  <si>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</si>
  <si>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</si>
  <si>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</si>
  <si>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</si>
  <si>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</si>
  <si>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</si>
  <si>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</si>
  <si>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</si>
  <si>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</si>
  <si>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</si>
  <si>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</si>
  <si>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</si>
  <si>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</si>
  <si>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</si>
  <si>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</si>
  <si>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</si>
  <si>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</si>
  <si>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</si>
  <si>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</si>
  <si>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</si>
  <si>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</si>
  <si>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</si>
  <si>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</si>
  <si>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</si>
  <si>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</si>
  <si>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</si>
  <si>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</si>
  <si>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</si>
  <si>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</si>
  <si>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</si>
  <si>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</si>
  <si>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</si>
  <si>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</si>
  <si>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</si>
  <si>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</si>
  <si>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</si>
  <si>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</si>
  <si>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</si>
  <si>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</si>
  <si>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</si>
  <si>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</si>
  <si>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</si>
  <si>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</si>
  <si>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</si>
  <si>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</si>
  <si>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</si>
  <si>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</si>
  <si>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</si>
  <si>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</si>
  <si>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</si>
  <si>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</si>
  <si>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</si>
  <si>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</si>
  <si>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</si>
  <si>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</si>
  <si>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</si>
  <si>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</si>
  <si>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</si>
  <si>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</si>
  <si>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</si>
  <si>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</si>
  <si>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</si>
  <si>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</si>
  <si>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</si>
  <si>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</si>
  <si>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</si>
  <si>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</si>
  <si>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</si>
  <si>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</si>
  <si>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</si>
  <si>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</si>
  <si>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</si>
  <si>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</si>
  <si>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</si>
  <si>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</si>
  <si>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</si>
  <si>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</si>
  <si>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</si>
  <si>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</si>
  <si>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</si>
  <si>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</si>
  <si>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</si>
  <si>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</si>
  <si>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</si>
  <si>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</si>
  <si>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</si>
  <si>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</si>
  <si>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</si>
  <si>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</si>
  <si>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</si>
  <si>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</si>
  <si>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</si>
  <si>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</si>
  <si>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</si>
  <si>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</si>
  <si>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</si>
  <si>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</si>
  <si>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</si>
  <si>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</si>
  <si>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</si>
  <si>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</si>
  <si>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</si>
  <si>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</si>
  <si>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</si>
  <si>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</si>
  <si>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</si>
  <si>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</si>
  <si>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</si>
  <si>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</si>
  <si>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</si>
  <si>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</si>
  <si>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</si>
  <si>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</si>
  <si>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</si>
  <si>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</si>
  <si>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</si>
  <si>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</si>
  <si>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</si>
  <si>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</si>
  <si>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</si>
  <si>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</si>
  <si>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</si>
  <si>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</si>
  <si>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</si>
  <si>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</si>
  <si>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</si>
  <si>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</si>
  <si>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</si>
  <si>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</si>
  <si>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</si>
  <si>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</si>
  <si>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</si>
  <si>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</si>
  <si>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</si>
  <si>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</si>
  <si>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</si>
  <si>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</si>
  <si>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</si>
  <si>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</si>
  <si>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</si>
  <si>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</si>
  <si>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</si>
  <si>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</si>
  <si>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</si>
  <si>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</si>
  <si>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</si>
  <si>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</si>
  <si>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</si>
  <si>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</si>
  <si>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</si>
  <si>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</si>
  <si>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</si>
  <si>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</si>
  <si>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</si>
  <si>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</si>
  <si>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</si>
  <si>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</si>
  <si>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</si>
  <si>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</si>
  <si>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</si>
  <si>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</si>
  <si>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</si>
  <si>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</si>
  <si>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</si>
  <si>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</si>
  <si>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</si>
  <si>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</si>
  <si>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</si>
  <si>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</si>
  <si>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</si>
  <si>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</si>
  <si>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</si>
  <si>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</si>
  <si>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</si>
  <si>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</si>
  <si>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</si>
  <si>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</si>
  <si>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</si>
  <si>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</si>
  <si>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</si>
  <si>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</si>
  <si>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</si>
  <si>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</si>
  <si>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</si>
  <si>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</si>
  <si>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</si>
  <si>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</si>
  <si>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</si>
  <si>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</si>
  <si>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</si>
  <si>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</si>
  <si>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</si>
  <si>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</si>
  <si>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</si>
  <si>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</si>
  <si>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</si>
  <si>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</si>
  <si>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</si>
  <si>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</si>
  <si>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</si>
  <si>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</si>
  <si>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</si>
  <si>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</si>
  <si>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</si>
  <si>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</si>
  <si>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</si>
  <si>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</si>
  <si>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</si>
  <si>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</si>
  <si>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</si>
  <si>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</si>
  <si>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</si>
  <si>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</si>
  <si>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</si>
  <si>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</si>
  <si>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</si>
  <si>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</si>
  <si>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</si>
  <si>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</si>
  <si>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</si>
  <si>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</si>
  <si>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</si>
  <si>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</si>
  <si>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</si>
  <si>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</si>
  <si>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</si>
  <si>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</si>
  <si>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</si>
  <si>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</si>
  <si>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</si>
  <si>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</si>
  <si>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</si>
  <si>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</si>
  <si>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</si>
  <si>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</si>
  <si>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</si>
  <si>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</si>
  <si>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</si>
  <si>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</si>
  <si>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</si>
  <si>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</si>
  <si>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</si>
  <si>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</si>
  <si>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</si>
  <si>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</si>
  <si>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</si>
  <si>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</si>
  <si>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</si>
  <si>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</si>
  <si>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</si>
  <si>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</si>
  <si>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</si>
  <si>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</si>
  <si>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</si>
  <si>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</si>
  <si>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</si>
  <si>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</si>
  <si>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</si>
  <si>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</si>
  <si>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</si>
  <si>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</si>
  <si>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</si>
  <si>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</si>
  <si>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</si>
  <si>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</si>
  <si>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</si>
  <si>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</si>
  <si>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</si>
  <si>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</si>
  <si>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</si>
  <si>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</si>
  <si>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</si>
  <si>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</si>
  <si>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</si>
  <si>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</si>
  <si>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</si>
  <si>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</si>
  <si>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</si>
  <si>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</si>
  <si>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</si>
  <si>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</si>
  <si>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</si>
  <si>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</si>
  <si>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</si>
  <si>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</si>
  <si>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</si>
  <si>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</si>
  <si>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</si>
  <si>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</si>
  <si>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</si>
  <si>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</si>
  <si>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</si>
  <si>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</si>
  <si>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</si>
  <si>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</si>
  <si>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</si>
  <si>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</si>
  <si>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</si>
  <si>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</si>
  <si>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</si>
  <si>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</si>
  <si>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</si>
  <si>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</si>
  <si>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</si>
  <si>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</si>
  <si>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</si>
  <si>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</si>
  <si>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</si>
  <si>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</si>
  <si>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</si>
  <si>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</si>
  <si>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</si>
  <si>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</si>
  <si>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</si>
  <si>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</si>
  <si>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</si>
  <si>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</si>
  <si>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</si>
  <si>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</si>
  <si>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</si>
  <si>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</si>
  <si>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</si>
  <si>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</si>
  <si>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</si>
  <si>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</si>
  <si>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</si>
  <si>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</si>
  <si>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</si>
  <si>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</si>
  <si>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</si>
  <si>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</si>
  <si>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</si>
  <si>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</si>
  <si>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</si>
  <si>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</si>
  <si>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</si>
  <si>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</si>
  <si>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</si>
  <si>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</si>
  <si>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</si>
  <si>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</si>
  <si>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</si>
  <si>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</si>
  <si>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</si>
  <si>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</si>
  <si>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</si>
  <si>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</si>
  <si>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</si>
  <si>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</si>
  <si>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</si>
  <si>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</si>
  <si>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</si>
  <si>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</si>
  <si>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</si>
  <si>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</si>
  <si>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</si>
  <si>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</si>
  <si>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</si>
  <si>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</si>
  <si>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</si>
  <si>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</si>
  <si>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</si>
  <si>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</si>
  <si>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</si>
  <si>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</si>
  <si>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</si>
  <si>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</si>
  <si>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</si>
  <si>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</si>
  <si>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</si>
  <si>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</si>
  <si>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</si>
  <si>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</si>
  <si>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</si>
  <si>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</si>
  <si>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</si>
  <si>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</si>
  <si>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</si>
  <si>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</si>
  <si>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</si>
  <si>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</si>
  <si>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</si>
  <si>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</si>
  <si>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</si>
  <si>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</si>
  <si>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</si>
  <si>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</si>
  <si>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</si>
  <si>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</si>
  <si>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</si>
  <si>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</si>
  <si>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</si>
  <si>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</si>
  <si>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</si>
  <si>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</si>
  <si>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</si>
  <si>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</si>
  <si>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</si>
  <si>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</si>
  <si>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</si>
  <si>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</si>
  <si>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</si>
  <si>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</si>
  <si>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</si>
  <si>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</si>
  <si>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</si>
  <si>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</si>
  <si>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</si>
  <si>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</si>
  <si>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</si>
  <si>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</si>
  <si>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</si>
  <si>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</si>
  <si>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</si>
  <si>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</si>
  <si>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</si>
  <si>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</si>
  <si>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</si>
  <si>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</si>
  <si>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</si>
  <si>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</si>
  <si>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</si>
  <si>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</si>
  <si>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</si>
  <si>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</si>
  <si>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</si>
  <si>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</si>
  <si>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</si>
  <si>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</si>
  <si>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</si>
  <si>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</si>
  <si>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</si>
  <si>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</si>
  <si>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</si>
  <si>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</si>
  <si>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</si>
  <si>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</si>
  <si>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</si>
  <si>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</si>
  <si>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</si>
  <si>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</si>
  <si>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</si>
  <si>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</si>
  <si>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</si>
  <si>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</si>
  <si>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</si>
  <si>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</si>
  <si>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</si>
  <si>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</si>
  <si>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</si>
  <si>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</si>
  <si>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</si>
  <si>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</si>
  <si>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</si>
  <si>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</si>
  <si>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</si>
  <si>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</si>
  <si>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</si>
  <si>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</si>
  <si>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</si>
  <si>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</si>
  <si>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</si>
  <si>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</si>
  <si>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</si>
  <si>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</si>
  <si>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</si>
  <si>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</si>
  <si>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</si>
  <si>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</si>
  <si>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</si>
  <si>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</si>
  <si>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</si>
  <si>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</si>
  <si>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</si>
  <si>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</si>
  <si>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</si>
  <si>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</si>
  <si>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</si>
  <si>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</si>
  <si>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</si>
  <si>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</si>
  <si>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</si>
  <si>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</si>
  <si>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</si>
  <si>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</si>
  <si>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</si>
  <si>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</si>
  <si>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</si>
  <si>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</si>
  <si>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</si>
  <si>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</si>
  <si>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</si>
  <si>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</si>
  <si>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</si>
  <si>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</si>
  <si>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</si>
  <si>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</si>
  <si>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</si>
  <si>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</si>
  <si>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</si>
  <si>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</si>
  <si>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</si>
  <si>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</si>
  <si>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</si>
  <si>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</si>
  <si>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</si>
  <si>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</si>
  <si>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</si>
  <si>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</si>
  <si>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</si>
  <si>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</si>
  <si>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</si>
  <si>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</si>
  <si>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</si>
  <si>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</si>
  <si>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</si>
  <si>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</si>
  <si>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</si>
  <si>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</si>
  <si>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</si>
  <si>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</si>
  <si>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</si>
  <si>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</si>
  <si>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</si>
  <si>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</si>
  <si>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</si>
  <si>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</si>
  <si>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</si>
  <si>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</si>
  <si>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</si>
  <si>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</si>
  <si>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</si>
  <si>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</si>
  <si>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</si>
  <si>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</si>
  <si>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</si>
  <si>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</si>
  <si>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</si>
  <si>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</si>
  <si>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</si>
  <si>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</si>
  <si>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</si>
  <si>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</si>
  <si>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</si>
  <si>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</si>
  <si>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</si>
  <si>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</si>
  <si>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</si>
  <si>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</si>
  <si>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</si>
  <si>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</si>
  <si>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</si>
  <si>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</si>
  <si>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</si>
  <si>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</si>
  <si>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</si>
  <si>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</si>
  <si>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</si>
  <si>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</si>
  <si>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</si>
  <si>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</si>
  <si>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</si>
  <si>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</si>
  <si>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</si>
  <si>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</si>
  <si>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</si>
  <si>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</si>
  <si>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</si>
  <si>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</si>
  <si>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</si>
  <si>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</si>
  <si>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</si>
  <si>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</si>
  <si>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</si>
  <si>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</si>
  <si>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</si>
  <si>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</si>
  <si>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</si>
  <si>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</si>
  <si>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</si>
  <si>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</si>
  <si>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</si>
  <si>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</si>
  <si>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</si>
  <si>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</si>
  <si>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</si>
  <si>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</si>
  <si>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</si>
  <si>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</si>
  <si>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</si>
  <si>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</si>
  <si>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</si>
  <si>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</si>
  <si>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</si>
  <si>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</si>
  <si>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</si>
  <si>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</si>
  <si>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</si>
  <si>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</si>
  <si>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</si>
  <si>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</si>
  <si>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</si>
  <si>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</si>
  <si>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</si>
  <si>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</si>
  <si>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</si>
  <si>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</si>
  <si>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</si>
  <si>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</si>
  <si>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</si>
  <si>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</si>
  <si>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</si>
  <si>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</si>
  <si>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</si>
  <si>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</si>
  <si>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</si>
  <si>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</si>
  <si>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</si>
  <si>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</si>
  <si>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</si>
  <si>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</si>
  <si>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</si>
  <si>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</si>
  <si>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</si>
  <si>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</si>
  <si>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</si>
  <si>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</si>
  <si>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</si>
  <si>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</si>
  <si>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</si>
  <si>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</si>
  <si>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</si>
  <si>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</si>
  <si>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</si>
  <si>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</si>
  <si>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</si>
  <si>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</si>
  <si>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</si>
  <si>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</si>
  <si>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</si>
  <si>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</si>
  <si>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</si>
  <si>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</si>
  <si>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</si>
  <si>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</si>
  <si>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</si>
  <si>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</si>
  <si>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</si>
  <si>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</si>
  <si>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</si>
  <si>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</si>
  <si>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</si>
  <si>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</si>
  <si>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</si>
  <si>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</si>
  <si>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</si>
  <si>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</si>
  <si>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</si>
  <si>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</si>
  <si>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</si>
  <si>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</si>
  <si>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</si>
  <si>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</si>
  <si>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</si>
  <si>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</si>
  <si>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</si>
  <si>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</si>
  <si>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</si>
  <si>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</si>
  <si>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</si>
  <si>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</si>
  <si>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</si>
  <si>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</si>
  <si>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</si>
  <si>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</si>
  <si>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</si>
  <si>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</si>
  <si>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</si>
  <si>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</si>
  <si>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</si>
  <si>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</si>
  <si>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</si>
  <si>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</si>
  <si>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</si>
  <si>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</si>
  <si>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</si>
  <si>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</si>
  <si>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</si>
  <si>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</si>
  <si>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</si>
  <si>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</si>
  <si>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</si>
  <si>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</si>
  <si>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</si>
  <si>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</si>
  <si>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</si>
  <si>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</si>
  <si>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</si>
  <si>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</si>
  <si>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</si>
  <si>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</si>
  <si>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</si>
  <si>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</si>
  <si>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</si>
  <si>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</si>
  <si>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</si>
  <si>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</si>
  <si>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</si>
  <si>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</si>
  <si>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</si>
  <si>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</si>
  <si>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</si>
  <si>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</si>
  <si>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</si>
  <si>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</si>
  <si>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</si>
  <si>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</si>
  <si>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</si>
  <si>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</si>
  <si>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</si>
  <si>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</si>
  <si>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</si>
  <si>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</si>
  <si>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</si>
  <si>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</si>
  <si>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</si>
  <si>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</si>
  <si>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</si>
  <si>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</si>
  <si>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</si>
  <si>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</si>
  <si>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</si>
  <si>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</si>
  <si>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</si>
  <si>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</si>
  <si>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</si>
  <si>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</si>
  <si>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</si>
  <si>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</si>
  <si>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</si>
  <si>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</si>
  <si>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</si>
  <si>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</si>
  <si>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</si>
  <si>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</si>
  <si>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</si>
  <si>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</si>
  <si>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</si>
  <si>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</si>
  <si>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</si>
  <si>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</si>
  <si>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</si>
  <si>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</si>
  <si>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</si>
  <si>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</si>
  <si>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</si>
  <si>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</si>
  <si>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</si>
  <si>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</si>
  <si>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</si>
  <si>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</si>
  <si>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</si>
  <si>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</si>
  <si>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</si>
  <si>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</si>
  <si>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</si>
  <si>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</si>
  <si>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</si>
  <si>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</si>
  <si>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</si>
  <si>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</si>
  <si>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</si>
  <si>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</si>
  <si>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</si>
  <si>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</si>
  <si>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</si>
  <si>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</si>
  <si>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</si>
  <si>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</si>
  <si>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</si>
  <si>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</si>
  <si>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</si>
  <si>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</si>
  <si>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</si>
  <si>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</si>
  <si>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</si>
  <si>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</si>
  <si>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</si>
  <si>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</si>
  <si>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</si>
  <si>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</si>
  <si>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</si>
  <si>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</si>
  <si>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</si>
  <si>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</si>
  <si>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</si>
  <si>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</si>
  <si>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</si>
  <si>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</si>
  <si>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</si>
  <si>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</si>
  <si>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</si>
  <si>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</si>
  <si>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</si>
  <si>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</si>
  <si>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</si>
  <si>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</si>
  <si>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</si>
  <si>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</si>
  <si>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</si>
  <si>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</si>
  <si>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</si>
  <si>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</si>
  <si>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</si>
  <si>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</si>
  <si>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</si>
  <si>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</si>
  <si>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</si>
  <si>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</si>
  <si>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</si>
  <si>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</si>
  <si>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</si>
  <si>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</si>
  <si>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</si>
  <si>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</si>
  <si>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</si>
  <si>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</si>
  <si>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</si>
  <si>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</si>
  <si>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</si>
  <si>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</si>
  <si>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</si>
  <si>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</si>
  <si>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</si>
  <si>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</si>
  <si>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</si>
  <si>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</si>
  <si>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</si>
  <si>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</si>
  <si>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</si>
  <si>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</si>
  <si>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</si>
  <si>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</si>
  <si>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</si>
  <si>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</si>
  <si>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</si>
  <si>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</si>
  <si>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</si>
  <si>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</si>
  <si>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</si>
  <si>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</si>
  <si>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</si>
  <si>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</si>
  <si>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</si>
  <si>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</si>
  <si>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</si>
  <si>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</si>
  <si>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</si>
  <si>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</si>
  <si>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</si>
  <si>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</si>
  <si>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</si>
  <si>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</si>
  <si>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</si>
  <si>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</si>
  <si>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</si>
  <si>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</si>
  <si>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</si>
  <si>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</si>
  <si>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</si>
  <si>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</si>
  <si>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</si>
  <si>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</si>
  <si>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</si>
  <si>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</si>
  <si>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</si>
  <si>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</si>
  <si>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</si>
  <si>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</si>
  <si>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</si>
  <si>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</si>
  <si>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</si>
  <si>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</si>
  <si>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</si>
  <si>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</si>
  <si>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</si>
  <si>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</si>
  <si>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</si>
  <si>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</si>
  <si>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</si>
  <si>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</si>
  <si>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</si>
  <si>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</si>
  <si>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</si>
  <si>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</si>
  <si>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</si>
  <si>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</si>
  <si>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</si>
  <si>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</si>
  <si>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</si>
  <si>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</si>
  <si>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</si>
  <si>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</si>
  <si>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</si>
  <si>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</si>
  <si>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</si>
  <si>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</si>
  <si>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</si>
  <si>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</si>
  <si>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</si>
  <si>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</si>
  <si>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</si>
  <si>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</si>
  <si>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</si>
  <si>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</si>
  <si>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</si>
  <si>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</si>
  <si>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</si>
  <si>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</si>
  <si>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</si>
  <si>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</si>
  <si>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</si>
  <si>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</si>
  <si>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</si>
  <si>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</si>
  <si>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</si>
  <si>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</si>
  <si>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</si>
  <si>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</si>
  <si>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</si>
  <si>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</si>
  <si>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</si>
  <si>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</si>
  <si>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</si>
  <si>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</si>
  <si>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</si>
  <si>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</si>
  <si>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</si>
  <si>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</si>
  <si>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</si>
  <si>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</si>
  <si>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</si>
  <si>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</si>
  <si>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</si>
  <si>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</si>
  <si>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</si>
  <si>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</si>
  <si>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</si>
  <si>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</si>
  <si>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</si>
  <si>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</si>
  <si>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</si>
  <si>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</si>
  <si>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</si>
  <si>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</si>
  <si>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</si>
  <si>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</si>
  <si>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</si>
  <si>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</si>
  <si>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</si>
  <si>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</si>
  <si>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</si>
  <si>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</si>
  <si>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</si>
  <si>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</si>
  <si>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</si>
  <si>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</si>
  <si>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</si>
  <si>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</si>
  <si>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</si>
  <si>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</si>
  <si>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</si>
  <si>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</si>
  <si>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</si>
  <si>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</si>
  <si>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</si>
  <si>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</si>
  <si>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</si>
  <si>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</si>
  <si>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</si>
  <si>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</si>
  <si>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</si>
  <si>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</si>
  <si>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</si>
  <si>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</si>
  <si>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</si>
  <si>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</si>
  <si>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</si>
  <si>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</si>
  <si>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</si>
  <si>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</si>
  <si>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</si>
  <si>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</si>
  <si>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</si>
  <si>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</si>
  <si>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</si>
  <si>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</si>
  <si>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</si>
  <si>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</si>
  <si>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</si>
  <si>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</si>
  <si>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</si>
  <si>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</si>
  <si>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</si>
  <si>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</si>
  <si>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</si>
  <si>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</si>
  <si>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</si>
  <si>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</si>
  <si>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</si>
  <si>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</si>
  <si>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</si>
  <si>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</si>
  <si>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</si>
  <si>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</si>
  <si>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</si>
  <si>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</si>
  <si>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</si>
  <si>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</si>
  <si>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</si>
  <si>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</si>
  <si>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</si>
  <si>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</si>
  <si>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</si>
  <si>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</si>
  <si>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</si>
  <si>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</si>
  <si>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</si>
  <si>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</si>
  <si>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</si>
  <si>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</si>
  <si>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</si>
  <si>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</si>
  <si>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</si>
  <si>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</si>
  <si>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</si>
  <si>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</si>
  <si>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</si>
  <si>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</si>
  <si>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</si>
  <si>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</si>
  <si>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</si>
  <si>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</si>
  <si>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</si>
  <si>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</si>
  <si>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</si>
  <si>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</si>
  <si>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</si>
  <si>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</si>
  <si>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</si>
  <si>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</si>
  <si>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</si>
  <si>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</si>
  <si>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</si>
  <si>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</si>
  <si>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</si>
  <si>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</si>
  <si>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</si>
  <si>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</si>
  <si>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</si>
  <si>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</si>
  <si>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</si>
  <si>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</si>
  <si>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</si>
  <si>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</si>
  <si>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</si>
  <si>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</si>
  <si>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</si>
  <si>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</si>
  <si>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</si>
  <si>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</si>
  <si>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</si>
  <si>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</si>
  <si>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</si>
  <si>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</si>
  <si>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</si>
  <si>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</si>
  <si>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</si>
  <si>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</si>
  <si>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</si>
  <si>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</si>
  <si>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</si>
  <si>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</si>
  <si>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</si>
  <si>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</si>
  <si>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</si>
  <si>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</si>
  <si>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</si>
  <si>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</si>
  <si>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</si>
  <si>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</si>
  <si>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</si>
  <si>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</si>
  <si>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</si>
  <si>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</si>
  <si>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</si>
  <si>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</si>
  <si>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</si>
  <si>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</si>
  <si>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</si>
  <si>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</si>
  <si>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</si>
  <si>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</si>
  <si>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</si>
  <si>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</si>
  <si>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</si>
  <si>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</si>
  <si>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</si>
  <si>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</si>
  <si>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</si>
  <si>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</si>
  <si>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</si>
  <si>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</si>
  <si>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</si>
  <si>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</si>
  <si>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</si>
  <si>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</si>
  <si>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</si>
  <si>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</si>
  <si>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</si>
  <si>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</si>
  <si>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</si>
  <si>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</si>
  <si>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</si>
  <si>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</si>
  <si>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</si>
  <si>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</si>
  <si>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</si>
  <si>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</si>
  <si>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</si>
  <si>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</si>
  <si>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</si>
  <si>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</si>
  <si>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</si>
  <si>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</si>
  <si>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</si>
  <si>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</si>
  <si>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</si>
  <si>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</si>
  <si>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</si>
  <si>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</si>
  <si>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</si>
  <si>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</si>
  <si>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</si>
  <si>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</si>
  <si>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</si>
  <si>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</si>
  <si>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</si>
  <si>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</si>
  <si>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</si>
  <si>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</si>
  <si>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</si>
  <si>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</si>
  <si>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</si>
  <si>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</si>
  <si>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</si>
  <si>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</si>
  <si>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</si>
  <si>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</si>
  <si>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</si>
  <si>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</si>
  <si>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</si>
  <si>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</si>
  <si>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</si>
  <si>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</si>
  <si>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</si>
  <si>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</si>
  <si>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</si>
  <si>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</si>
  <si>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</si>
  <si>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</si>
  <si>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</si>
  <si>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</si>
  <si>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</si>
  <si>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</si>
  <si>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</si>
  <si>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</si>
  <si>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</si>
  <si>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</si>
  <si>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</si>
  <si>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</si>
  <si>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</si>
  <si>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</si>
  <si>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</si>
  <si>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</si>
  <si>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</si>
  <si>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</si>
  <si>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</si>
  <si>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</si>
  <si>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</si>
  <si>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</si>
  <si>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</si>
  <si>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</si>
  <si>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</si>
  <si>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</si>
  <si>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</si>
  <si>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</si>
  <si>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</si>
  <si>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</si>
  <si>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</si>
  <si>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</si>
  <si>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</si>
  <si>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</si>
  <si>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</si>
  <si>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</si>
  <si>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</si>
  <si>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</si>
  <si>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</si>
  <si>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</si>
  <si>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</si>
  <si>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</si>
  <si>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</si>
  <si>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</si>
  <si>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</si>
  <si>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</si>
  <si>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</si>
  <si>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</si>
  <si>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</si>
  <si>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</si>
  <si>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</si>
  <si>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</si>
  <si>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</si>
  <si>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</si>
  <si>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</si>
  <si>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</si>
  <si>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</si>
  <si>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</si>
  <si>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</si>
  <si>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</si>
  <si>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</si>
  <si>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</si>
  <si>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</si>
  <si>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</si>
  <si>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</si>
  <si>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</si>
  <si>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</si>
  <si>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</si>
  <si>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</si>
  <si>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</si>
  <si>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</si>
  <si>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</si>
  <si>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</si>
  <si>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</si>
  <si>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</si>
  <si>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</si>
  <si>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</si>
  <si>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</si>
  <si>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</si>
  <si>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</si>
  <si>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</si>
  <si>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</si>
  <si>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</si>
  <si>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</si>
  <si>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</si>
  <si>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</si>
  <si>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</si>
  <si>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</si>
  <si>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</si>
  <si>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</si>
  <si>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</si>
  <si>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</si>
  <si>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</si>
  <si>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</si>
  <si>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</si>
  <si>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</si>
  <si>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</si>
  <si>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</si>
  <si>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</si>
  <si>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</si>
  <si>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</si>
  <si>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</si>
  <si>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</si>
  <si>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</si>
  <si>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</si>
  <si>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</si>
  <si>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</si>
  <si>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</si>
  <si>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</si>
  <si>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</si>
  <si>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</si>
  <si>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</si>
  <si>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</si>
  <si>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</si>
  <si>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</si>
  <si>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</si>
  <si>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</si>
  <si>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</si>
  <si>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</si>
  <si>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</si>
  <si>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</si>
  <si>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</si>
  <si>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</si>
  <si>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</si>
  <si>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</si>
  <si>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</si>
  <si>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</si>
  <si>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</si>
  <si>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</si>
  <si>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</si>
  <si>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</si>
  <si>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</si>
  <si>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</si>
  <si>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</si>
  <si>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</si>
  <si>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</si>
  <si>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</si>
  <si>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</si>
  <si>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</si>
  <si>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</si>
  <si>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</si>
  <si>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</si>
  <si>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</si>
  <si>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</si>
  <si>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</si>
  <si>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</si>
  <si>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</si>
  <si>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</si>
  <si>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</si>
  <si>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</si>
  <si>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</si>
  <si>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</si>
  <si>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</si>
  <si>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</si>
  <si>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</si>
  <si>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</si>
  <si>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</si>
  <si>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</si>
  <si>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</si>
  <si>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</si>
  <si>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</si>
  <si>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</si>
  <si>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</si>
  <si>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</si>
  <si>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</si>
  <si>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</si>
  <si>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</si>
  <si>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</si>
  <si>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</si>
  <si>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</si>
  <si>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</si>
  <si>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</si>
  <si>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</si>
  <si>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</si>
  <si>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</si>
  <si>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</si>
  <si>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</si>
  <si>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</si>
  <si>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</si>
  <si>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</si>
  <si>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</si>
  <si>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</si>
  <si>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</si>
  <si>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</si>
  <si>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</si>
  <si>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</si>
  <si>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</si>
  <si>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</si>
  <si>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</si>
  <si>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</si>
  <si>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</si>
  <si>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</si>
  <si>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</si>
  <si>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</si>
  <si>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</si>
  <si>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</si>
  <si>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</si>
  <si>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</si>
  <si>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</si>
  <si>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</si>
  <si>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</si>
  <si>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</si>
  <si>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</si>
  <si>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</si>
  <si>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</si>
  <si>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</si>
  <si>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</si>
  <si>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</si>
  <si>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</si>
  <si>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</si>
  <si>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</si>
  <si>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</si>
  <si>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</si>
  <si>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</si>
  <si>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</si>
  <si>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</si>
  <si>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</si>
  <si>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</si>
  <si>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</si>
  <si>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</si>
  <si>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</si>
  <si>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</si>
  <si>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</si>
  <si>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</si>
  <si>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</si>
  <si>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</si>
  <si>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</si>
  <si>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</si>
  <si>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</si>
  <si>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</si>
  <si>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</si>
  <si>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</si>
  <si>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</si>
  <si>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</si>
  <si>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</si>
  <si>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</si>
  <si>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</si>
  <si>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</si>
  <si>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</si>
  <si>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</si>
  <si>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</si>
  <si>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</si>
  <si>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</si>
  <si>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</si>
  <si>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</si>
  <si>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</si>
  <si>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</si>
  <si>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</si>
  <si>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</si>
  <si>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</si>
  <si>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</si>
  <si>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</si>
  <si>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</si>
  <si>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</si>
  <si>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</si>
  <si>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</si>
  <si>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</si>
  <si>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</si>
  <si>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</si>
  <si>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</si>
  <si>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</si>
  <si>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</si>
  <si>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</si>
  <si>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</si>
  <si>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</si>
  <si>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</si>
  <si>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</si>
  <si>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</si>
  <si>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</si>
  <si>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</si>
  <si>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</si>
  <si>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</si>
  <si>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</si>
  <si>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</si>
  <si>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</si>
  <si>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</si>
  <si>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</si>
  <si>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</si>
  <si>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</si>
  <si>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</si>
  <si>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</si>
  <si>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</si>
  <si>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</si>
  <si>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</si>
  <si>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</si>
  <si>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</si>
  <si>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</si>
  <si>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</si>
  <si>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</si>
  <si>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</si>
  <si>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</si>
  <si>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</si>
  <si>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</si>
  <si>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</si>
  <si>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</si>
  <si>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</si>
  <si>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</si>
  <si>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</si>
  <si>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</si>
  <si>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</si>
  <si>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</si>
  <si>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</si>
  <si>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</si>
  <si>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</si>
  <si>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</si>
  <si>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</si>
  <si>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</si>
  <si>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</si>
  <si>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</si>
  <si>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</si>
  <si>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</si>
  <si>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</si>
  <si>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</si>
  <si>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</si>
  <si>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</si>
  <si>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</si>
  <si>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</si>
  <si>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</si>
  <si>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</si>
  <si>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</si>
  <si>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</si>
  <si>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</si>
  <si>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</si>
  <si>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</si>
  <si>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</si>
  <si>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</si>
  <si>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</si>
  <si>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</si>
  <si>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</si>
  <si>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</si>
  <si>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</si>
  <si>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</si>
  <si>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</si>
  <si>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</si>
  <si>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</si>
  <si>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</si>
  <si>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</si>
  <si>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</si>
  <si>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</si>
  <si>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</si>
  <si>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</si>
  <si>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</si>
  <si>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</si>
  <si>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</si>
  <si>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</si>
  <si>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</si>
  <si>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</si>
  <si>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</si>
  <si>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</si>
  <si>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</si>
  <si>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</si>
  <si>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</si>
  <si>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</si>
  <si>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</si>
  <si>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</si>
  <si>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</si>
  <si>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</si>
  <si>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</si>
  <si>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</si>
  <si>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</si>
  <si>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</si>
  <si>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</si>
  <si>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</si>
  <si>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</si>
  <si>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</si>
  <si>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</si>
  <si>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</si>
  <si>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</si>
  <si>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</si>
  <si>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</si>
  <si>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</si>
  <si>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</si>
  <si>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</si>
  <si>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</si>
  <si>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</si>
  <si>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</si>
  <si>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</si>
  <si>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</si>
  <si>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</si>
  <si>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</si>
  <si>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</si>
  <si>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</si>
  <si>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</si>
  <si>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</si>
  <si>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</si>
  <si>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</si>
  <si>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</si>
  <si>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</si>
  <si>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</si>
  <si>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</si>
  <si>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</si>
  <si>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</si>
  <si>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</si>
  <si>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</si>
  <si>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</si>
  <si>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</si>
  <si>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</si>
  <si>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</si>
  <si>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</si>
  <si>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</si>
  <si>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</si>
  <si>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</si>
  <si>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</si>
  <si>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</si>
  <si>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</si>
  <si>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</si>
  <si>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</si>
  <si>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</si>
  <si>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</si>
  <si>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</si>
  <si>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</si>
  <si>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</si>
  <si>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</si>
  <si>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</si>
  <si>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</si>
  <si>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</si>
  <si>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</si>
  <si>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</si>
  <si>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</si>
  <si>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</si>
  <si>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</si>
  <si>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</si>
  <si>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</si>
  <si>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</si>
  <si>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</si>
  <si>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</si>
  <si>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</si>
  <si>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</si>
  <si>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</si>
  <si>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</si>
  <si>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</si>
  <si>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</si>
  <si>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</si>
  <si>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</si>
  <si>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</si>
  <si>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</si>
  <si>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</si>
  <si>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</si>
  <si>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</si>
  <si>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</si>
  <si>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</si>
  <si>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</si>
  <si>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</si>
  <si>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</si>
  <si>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</si>
  <si>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</si>
  <si>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</si>
  <si>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</si>
  <si>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</si>
  <si>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</si>
  <si>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</si>
  <si>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</si>
  <si>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</si>
  <si>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</si>
  <si>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</si>
  <si>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</si>
  <si>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</si>
  <si>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</si>
  <si>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</si>
  <si>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</si>
  <si>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</si>
  <si>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</si>
  <si>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</si>
  <si>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</si>
  <si>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</si>
  <si>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</si>
  <si>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</si>
  <si>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</si>
  <si>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</si>
  <si>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</si>
  <si>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</si>
  <si>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</si>
  <si>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</si>
  <si>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</si>
  <si>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</si>
  <si>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</si>
  <si>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</si>
  <si>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</si>
  <si>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</si>
  <si>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</si>
  <si>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</si>
  <si>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</si>
  <si>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</si>
  <si>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</si>
  <si>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</si>
  <si>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</si>
  <si>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</si>
  <si>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</si>
  <si>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</si>
  <si>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</si>
  <si>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</si>
  <si>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</si>
  <si>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</si>
  <si>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</si>
  <si>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</si>
  <si>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</si>
  <si>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</si>
  <si>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</si>
  <si>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</si>
  <si>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</si>
  <si>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</si>
  <si>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</si>
  <si>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</si>
  <si>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</si>
  <si>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</si>
  <si>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</si>
  <si>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</si>
  <si>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</si>
  <si>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</si>
  <si>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</si>
  <si>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</si>
  <si>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</si>
  <si>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</si>
  <si>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</si>
  <si>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</si>
  <si>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</si>
  <si>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</si>
  <si>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</si>
  <si>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</si>
  <si>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</si>
  <si>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</si>
  <si>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</si>
  <si>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</si>
  <si>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</si>
  <si>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</si>
  <si>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</si>
  <si>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</si>
  <si>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</si>
  <si>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</si>
  <si>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</si>
  <si>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</si>
  <si>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</si>
  <si>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</si>
  <si>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</si>
  <si>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</si>
  <si>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</si>
  <si>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</si>
  <si>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</si>
  <si>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</si>
  <si>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</si>
  <si>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</si>
  <si>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</si>
  <si>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</si>
  <si>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</si>
  <si>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</si>
  <si>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</si>
  <si>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</si>
  <si>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</si>
  <si>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</si>
  <si>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</si>
  <si>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</si>
  <si>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</si>
  <si>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</si>
  <si>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</si>
  <si>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</si>
  <si>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</si>
  <si>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</si>
  <si>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</si>
  <si>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</si>
  <si>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</si>
  <si>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</si>
  <si>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</si>
  <si>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</si>
  <si>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</si>
  <si>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</si>
  <si>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</si>
  <si>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</si>
  <si>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</si>
  <si>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</si>
  <si>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</si>
  <si>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</si>
  <si>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</si>
  <si>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</si>
  <si>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</si>
  <si>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</si>
  <si>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</si>
  <si>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</si>
  <si>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</si>
  <si>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</si>
  <si>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</si>
  <si>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</si>
  <si>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</si>
  <si>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</si>
  <si>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</si>
  <si>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</si>
  <si>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</si>
  <si>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</si>
  <si>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</si>
  <si>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</si>
  <si>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</si>
  <si>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</si>
  <si>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</si>
  <si>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</si>
  <si>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</si>
  <si>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</si>
  <si>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</si>
  <si>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</si>
  <si>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</si>
  <si>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</si>
  <si>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</si>
  <si>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</si>
  <si>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</si>
  <si>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</si>
  <si>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</si>
  <si>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</si>
  <si>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</si>
  <si>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</si>
  <si>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</si>
  <si>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</si>
  <si>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</si>
  <si>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</si>
  <si>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</si>
  <si>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</si>
  <si>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</si>
  <si>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</si>
  <si>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</si>
  <si>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</si>
  <si>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</si>
  <si>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</si>
  <si>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</si>
  <si>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</si>
  <si>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</si>
  <si>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</si>
  <si>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</si>
  <si>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</si>
  <si>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</si>
  <si>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</si>
  <si>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</si>
  <si>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</si>
  <si>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</si>
  <si>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</si>
  <si>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</si>
  <si>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</si>
  <si>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</si>
  <si>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</si>
  <si>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</si>
  <si>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</si>
  <si>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</si>
  <si>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</si>
  <si>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</si>
  <si>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</si>
  <si>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</si>
  <si>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</si>
  <si>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</si>
  <si>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</si>
  <si>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</si>
  <si>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</si>
  <si>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</si>
  <si>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</si>
  <si>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</si>
  <si>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</si>
  <si>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</si>
  <si>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</si>
  <si>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</si>
  <si>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</si>
  <si>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</si>
  <si>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</si>
  <si>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</si>
  <si>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</si>
  <si>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</si>
  <si>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</si>
  <si>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</si>
  <si>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</si>
  <si>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</si>
  <si>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</si>
  <si>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</si>
  <si>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</si>
  <si>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</si>
  <si>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</si>
  <si>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</si>
  <si>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</si>
  <si>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</si>
  <si>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</si>
  <si>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</si>
  <si>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</si>
  <si>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</si>
  <si>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</si>
  <si>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</si>
  <si>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</si>
  <si>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</si>
  <si>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</si>
  <si>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</si>
  <si>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</si>
  <si>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</si>
  <si>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</si>
  <si>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</si>
  <si>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</si>
  <si>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</si>
  <si>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</si>
  <si>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</si>
  <si>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</si>
  <si>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</si>
  <si>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</si>
  <si>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</si>
  <si>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</si>
  <si>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</si>
  <si>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</si>
  <si>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</si>
  <si>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</si>
  <si>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</si>
  <si>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</si>
  <si>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</si>
  <si>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</si>
  <si>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</si>
  <si>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</si>
  <si>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</si>
  <si>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</si>
  <si>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</si>
  <si>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</si>
  <si>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</si>
  <si>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</si>
  <si>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</si>
  <si>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</si>
  <si>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</si>
  <si>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</si>
  <si>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</si>
  <si>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</si>
  <si>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</si>
  <si>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</si>
  <si>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</si>
  <si>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</si>
  <si>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</si>
  <si>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</si>
  <si>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</si>
  <si>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</si>
  <si>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</si>
  <si>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</si>
  <si>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</si>
  <si>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</si>
  <si>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</si>
  <si>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</si>
  <si>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</si>
  <si>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</si>
  <si>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</si>
  <si>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</si>
  <si>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</si>
  <si>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</si>
  <si>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</si>
  <si>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</si>
  <si>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</si>
  <si>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</si>
  <si>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</si>
  <si>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</si>
  <si>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</si>
  <si>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</si>
  <si>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</si>
  <si>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</si>
  <si>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</si>
  <si>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</si>
  <si>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</si>
  <si>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</si>
  <si>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</si>
  <si>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</si>
  <si>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</si>
  <si>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</si>
  <si>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</si>
  <si>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</si>
  <si>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</si>
  <si>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</si>
  <si>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</si>
  <si>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</si>
  <si>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</si>
  <si>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</si>
  <si>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</si>
  <si>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</si>
  <si>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</si>
  <si>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</si>
  <si>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</si>
  <si>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</si>
  <si>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</si>
  <si>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</si>
  <si>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</si>
  <si>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</si>
  <si>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</si>
  <si>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</si>
  <si>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</si>
  <si>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</si>
  <si>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</si>
  <si>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</si>
  <si>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</si>
  <si>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</si>
  <si>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</si>
  <si>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</si>
  <si>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</si>
  <si>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</si>
  <si>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</si>
  <si>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</si>
  <si>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</si>
  <si>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</si>
  <si>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</si>
  <si>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</si>
  <si>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</si>
  <si>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</si>
  <si>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</si>
  <si>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</si>
  <si>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</si>
  <si>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</si>
  <si>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</si>
  <si>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</si>
  <si>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</si>
  <si>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</si>
  <si>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</si>
  <si>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</si>
  <si>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</si>
  <si>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</si>
  <si>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</si>
  <si>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</si>
  <si>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</si>
  <si>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</si>
  <si>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</si>
  <si>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</si>
  <si>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</si>
  <si>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</si>
  <si>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</si>
  <si>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</si>
  <si>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</si>
  <si>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</si>
  <si>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</si>
  <si>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</si>
  <si>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</si>
  <si>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</si>
  <si>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</si>
  <si>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</si>
  <si>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</si>
  <si>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</si>
  <si>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</si>
  <si>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</si>
  <si>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</si>
  <si>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</si>
  <si>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</si>
  <si>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</si>
  <si>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</si>
  <si>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</si>
  <si>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</si>
  <si>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</si>
  <si>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</si>
  <si>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</si>
  <si>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</si>
  <si>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</si>
  <si>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</si>
  <si>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</si>
  <si>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</si>
  <si>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</si>
  <si>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</si>
  <si>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</si>
  <si>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</si>
  <si>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</si>
  <si>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</si>
  <si>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</si>
  <si>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</si>
  <si>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</si>
  <si>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</si>
  <si>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</si>
  <si>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</si>
  <si>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</si>
  <si>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</si>
  <si>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</si>
  <si>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</si>
  <si>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</si>
  <si>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</si>
  <si>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</si>
  <si>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</si>
  <si>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</si>
  <si>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</si>
  <si>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</si>
  <si>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</si>
  <si>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</si>
  <si>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</si>
  <si>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</si>
  <si>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</si>
  <si>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</si>
  <si>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</si>
  <si>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</si>
  <si>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</si>
  <si>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</si>
  <si>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</si>
  <si>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</si>
  <si>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</si>
  <si>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</si>
  <si>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</si>
  <si>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</si>
  <si>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</si>
  <si>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</si>
  <si>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</si>
  <si>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</si>
  <si>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</si>
  <si>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</si>
  <si>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</si>
  <si>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</si>
  <si>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</si>
  <si>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</si>
  <si>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</si>
  <si>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</si>
  <si>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</si>
  <si>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</si>
  <si>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</si>
  <si>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</si>
  <si>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</si>
  <si>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</si>
  <si>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</si>
  <si>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</si>
  <si>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</si>
  <si>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</si>
  <si>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</si>
  <si>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</si>
  <si>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</si>
  <si>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</si>
  <si>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</si>
  <si>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</si>
  <si>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</si>
  <si>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</si>
  <si>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</si>
  <si>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</si>
  <si>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</si>
  <si>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</si>
  <si>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</si>
  <si>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</si>
  <si>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</si>
  <si>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</si>
  <si>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</si>
  <si>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</si>
  <si>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</si>
  <si>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</si>
  <si>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</si>
  <si>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</si>
  <si>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</si>
  <si>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</si>
  <si>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</si>
  <si>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</si>
  <si>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</si>
  <si>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</si>
  <si>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</si>
  <si>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</si>
  <si>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</si>
  <si>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</si>
  <si>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</si>
  <si>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</si>
  <si>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</si>
  <si>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</si>
  <si>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</si>
  <si>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</si>
  <si>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</si>
  <si>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</si>
  <si>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</si>
  <si>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</si>
  <si>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</si>
  <si>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</si>
  <si>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</si>
  <si>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</si>
  <si>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</si>
  <si>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</si>
  <si>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</si>
  <si>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</si>
  <si>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</si>
  <si>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</si>
  <si>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</si>
  <si>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</si>
  <si>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</si>
  <si>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</si>
  <si>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</si>
  <si>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</si>
  <si>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</si>
  <si>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</si>
  <si>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</si>
  <si>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</si>
  <si>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</si>
  <si>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</si>
  <si>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</si>
  <si>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</si>
  <si>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</si>
  <si>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</si>
  <si>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</si>
  <si>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</si>
  <si>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</si>
  <si>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</si>
  <si>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</si>
  <si>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</si>
  <si>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</si>
  <si>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</si>
  <si>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</si>
  <si>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</si>
  <si>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</si>
  <si>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</si>
  <si>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</si>
  <si>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</si>
  <si>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</si>
  <si>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</si>
  <si>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</si>
  <si>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</si>
  <si>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</si>
  <si>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</si>
  <si>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</si>
  <si>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</si>
  <si>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</si>
  <si>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</si>
  <si>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</si>
  <si>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</si>
  <si>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</si>
  <si>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</si>
  <si>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</si>
  <si>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</si>
  <si>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</si>
  <si>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</si>
  <si>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</si>
  <si>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</si>
  <si>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</si>
  <si>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</si>
  <si>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</si>
  <si>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</si>
  <si>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</si>
  <si>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</si>
  <si>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</si>
  <si>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</si>
  <si>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</si>
  <si>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</si>
  <si>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</si>
  <si>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</si>
  <si>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</si>
  <si>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</si>
  <si>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</si>
  <si>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</si>
  <si>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</si>
  <si>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</si>
  <si>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</si>
  <si>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</si>
  <si>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</si>
  <si>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</si>
  <si>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</si>
  <si>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</si>
  <si>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</si>
  <si>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</si>
  <si>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</si>
  <si>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</si>
  <si>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</si>
  <si>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</si>
  <si>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</si>
  <si>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</si>
  <si>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</si>
  <si>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</si>
  <si>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</si>
  <si>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</si>
  <si>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</si>
  <si>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</si>
  <si>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</si>
  <si>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</si>
  <si>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</si>
  <si>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</si>
  <si>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</si>
  <si>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</si>
  <si>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</si>
  <si>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</si>
  <si>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</si>
  <si>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</si>
  <si>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</si>
  <si>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</si>
  <si>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</si>
  <si>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</si>
  <si>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</si>
  <si>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</si>
  <si>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</si>
  <si>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</si>
  <si>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</si>
  <si>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</si>
  <si>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</si>
  <si>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</si>
  <si>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</si>
  <si>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</si>
  <si>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</si>
  <si>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</si>
  <si>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</si>
  <si>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</si>
  <si>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</si>
  <si>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</si>
  <si>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</si>
  <si>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</si>
  <si>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</si>
  <si>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</si>
  <si>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</si>
  <si>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</si>
  <si>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</si>
  <si>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</si>
  <si>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</si>
  <si>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</si>
  <si>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</si>
  <si>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</si>
  <si>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</si>
  <si>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</si>
  <si>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</si>
  <si>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</si>
  <si>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</si>
  <si>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</si>
  <si>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</si>
  <si>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</si>
  <si>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</si>
  <si>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</si>
  <si>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</si>
  <si>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</si>
  <si>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</si>
  <si>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</si>
  <si>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</si>
  <si>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</si>
  <si>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</si>
  <si>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</si>
  <si>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</si>
  <si>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</si>
  <si>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</si>
  <si>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</si>
  <si>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</si>
  <si>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</si>
  <si>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</si>
  <si>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</si>
  <si>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</si>
  <si>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</si>
  <si>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</si>
  <si>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</si>
  <si>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</si>
  <si>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</si>
  <si>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</si>
  <si>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</si>
  <si>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</si>
  <si>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</si>
  <si>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</si>
  <si>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</si>
  <si>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</si>
  <si>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</si>
  <si>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</si>
  <si>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</si>
  <si>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</si>
  <si>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</si>
  <si>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</si>
  <si>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</si>
  <si>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</si>
  <si>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</si>
  <si>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</si>
  <si>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</si>
  <si>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</si>
  <si>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</si>
  <si>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</si>
  <si>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</si>
  <si>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</si>
  <si>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</si>
  <si>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</si>
  <si>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</si>
  <si>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</si>
  <si>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</si>
  <si>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</si>
  <si>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</si>
  <si>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</si>
  <si>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</si>
  <si>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</si>
  <si>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</si>
  <si>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</si>
  <si>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</si>
  <si>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</si>
  <si>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</si>
  <si>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</si>
  <si>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</si>
  <si>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</si>
  <si>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</si>
  <si>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</si>
  <si>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</si>
  <si>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</si>
  <si>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</si>
  <si>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</si>
  <si>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</si>
  <si>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</si>
  <si>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</si>
  <si>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</si>
  <si>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</si>
  <si>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</si>
  <si>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</si>
  <si>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</si>
  <si>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</si>
  <si>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</si>
  <si>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</si>
  <si>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</si>
  <si>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</si>
  <si>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</si>
  <si>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</si>
  <si>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</si>
  <si>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</si>
  <si>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</si>
  <si>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</si>
  <si>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</si>
  <si>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</si>
  <si>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</si>
  <si>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</si>
  <si>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</si>
  <si>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</si>
  <si>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</si>
  <si>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</si>
  <si>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</si>
  <si>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</si>
  <si>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</si>
  <si>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</si>
  <si>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</si>
  <si>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</si>
  <si>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</si>
  <si>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</si>
  <si>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</si>
  <si>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</si>
  <si>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</si>
  <si>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</si>
  <si>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</si>
  <si>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</si>
  <si>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</si>
  <si>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</si>
  <si>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</si>
  <si>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</si>
  <si>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</si>
  <si>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</si>
  <si>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</si>
  <si>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</si>
  <si>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</si>
  <si>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</si>
  <si>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</si>
  <si>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</si>
  <si>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</si>
  <si>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</si>
  <si>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</si>
  <si>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</si>
  <si>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</si>
  <si>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</si>
  <si>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</si>
  <si>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</si>
  <si>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</si>
  <si>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</si>
  <si>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</si>
  <si>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</si>
  <si>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</si>
  <si>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</si>
  <si>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</si>
  <si>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</si>
  <si>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</si>
  <si>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</si>
  <si>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</si>
  <si>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</si>
  <si>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</si>
  <si>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</si>
  <si>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</si>
  <si>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</si>
  <si>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</si>
  <si>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</si>
  <si>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</si>
  <si>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</si>
  <si>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</si>
  <si>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</si>
  <si>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</si>
  <si>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</si>
  <si>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</si>
  <si>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</si>
  <si>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</si>
  <si>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</si>
  <si>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</si>
  <si>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</si>
  <si>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</si>
  <si>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</si>
  <si>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</si>
  <si>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</si>
  <si>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</si>
  <si>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</si>
  <si>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</si>
  <si>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</si>
  <si>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</si>
  <si>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</si>
  <si>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</si>
  <si>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</si>
  <si>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</si>
  <si>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</si>
  <si>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</si>
  <si>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</si>
  <si>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</si>
  <si>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</si>
  <si>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</si>
  <si>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</si>
  <si>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</si>
  <si>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</si>
  <si>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</si>
  <si>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</si>
  <si>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</si>
  <si>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</si>
  <si>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</si>
  <si>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</si>
  <si>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</si>
  <si>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</si>
  <si>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</si>
  <si>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</si>
  <si>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</si>
  <si>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</si>
  <si>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</si>
  <si>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</si>
  <si>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</si>
  <si>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</si>
  <si>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</si>
  <si>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</si>
  <si>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</si>
  <si>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</si>
  <si>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</si>
  <si>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</si>
  <si>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</si>
  <si>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</si>
  <si>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</si>
  <si>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</si>
  <si>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</si>
  <si>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</si>
  <si>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</si>
  <si>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</si>
  <si>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</si>
  <si>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</si>
  <si>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</si>
  <si>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</si>
  <si>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</si>
  <si>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</si>
  <si>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</si>
  <si>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</si>
  <si>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</si>
  <si>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</si>
  <si>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</si>
  <si>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</si>
  <si>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</si>
  <si>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</si>
  <si>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</si>
  <si>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</si>
  <si>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</si>
  <si>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</si>
  <si>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</si>
  <si>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</si>
  <si>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</si>
  <si>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</si>
  <si>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</si>
  <si>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</si>
  <si>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</si>
  <si>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</si>
  <si>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</si>
  <si>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</si>
  <si>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</si>
  <si>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</si>
  <si>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</si>
  <si>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</si>
  <si>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</si>
  <si>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</si>
  <si>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</si>
  <si>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</si>
  <si>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</si>
  <si>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</si>
  <si>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</si>
  <si>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</si>
  <si>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</si>
  <si>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</si>
  <si>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</si>
  <si>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</si>
  <si>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</si>
  <si>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</si>
  <si>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</si>
  <si>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</si>
  <si>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</si>
  <si>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</si>
  <si>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</si>
  <si>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</si>
  <si>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</si>
  <si>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</si>
  <si>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</si>
  <si>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</si>
  <si>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</si>
  <si>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</si>
  <si>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</si>
  <si>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</si>
  <si>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</si>
  <si>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</si>
  <si>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</si>
  <si>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</si>
  <si>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</si>
  <si>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</si>
  <si>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</si>
  <si>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</si>
  <si>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</si>
  <si>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</si>
  <si>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</si>
  <si>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</si>
  <si>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</si>
  <si>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</si>
  <si>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</si>
  <si>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</si>
  <si>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</si>
  <si>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</si>
  <si>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</si>
  <si>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</si>
  <si>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</si>
  <si>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</si>
  <si>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</si>
  <si>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</si>
  <si>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</si>
  <si>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</si>
  <si>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</si>
  <si>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</si>
  <si>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</si>
  <si>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</si>
  <si>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</si>
  <si>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</si>
  <si>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</si>
  <si>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</si>
  <si>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</si>
  <si>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</si>
  <si>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</si>
  <si>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</si>
  <si>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</si>
  <si>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</si>
  <si>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</si>
  <si>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</si>
  <si>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</si>
  <si>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</si>
  <si>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</si>
  <si>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</si>
  <si>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</si>
  <si>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</si>
  <si>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</si>
  <si>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</si>
  <si>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</si>
  <si>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</si>
  <si>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</si>
  <si>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</si>
  <si>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</si>
  <si>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</si>
  <si>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</si>
  <si>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</si>
  <si>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</si>
  <si>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</si>
  <si>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</si>
  <si>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</si>
  <si>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</si>
  <si>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</si>
  <si>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</si>
  <si>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</si>
  <si>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</si>
  <si>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</si>
  <si>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</si>
  <si>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</si>
  <si>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</si>
  <si>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</si>
  <si>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</si>
  <si>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</si>
  <si>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</si>
  <si>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</si>
  <si>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</si>
  <si>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</si>
  <si>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</si>
  <si>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</si>
  <si>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</si>
  <si>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</si>
  <si>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</si>
  <si>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</si>
  <si>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</si>
  <si>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</si>
  <si>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</si>
  <si>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</si>
  <si>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</si>
  <si>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</si>
  <si>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</si>
  <si>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</si>
  <si>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</si>
  <si>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</si>
  <si>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</si>
  <si>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</si>
  <si>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</si>
  <si>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</si>
  <si>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</si>
  <si>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</si>
  <si>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</si>
  <si>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</si>
  <si>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</si>
  <si>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</si>
  <si>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</si>
  <si>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</si>
  <si>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</si>
  <si>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</si>
  <si>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</si>
  <si>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</si>
  <si>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</si>
  <si>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</si>
  <si>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</si>
  <si>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</si>
  <si>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</si>
  <si>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</si>
  <si>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</si>
  <si>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</si>
  <si>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</si>
  <si>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</si>
  <si>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</si>
  <si>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</si>
  <si>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</si>
  <si>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</si>
  <si>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</si>
  <si>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</si>
  <si>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</si>
  <si>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</si>
  <si>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</si>
  <si>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</si>
  <si>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</si>
  <si>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</si>
  <si>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</si>
  <si>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</si>
  <si>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</si>
  <si>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</si>
  <si>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</si>
  <si>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</si>
  <si>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</si>
  <si>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</si>
  <si>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</si>
  <si>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</si>
  <si>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</si>
  <si>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</si>
  <si>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</si>
  <si>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</si>
  <si>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</si>
  <si>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</si>
  <si>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</si>
  <si>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</si>
  <si>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</si>
  <si>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</si>
  <si>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</si>
  <si>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</si>
  <si>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</si>
  <si>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</si>
  <si>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</si>
  <si>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</si>
  <si>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</si>
  <si>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</si>
  <si>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</si>
  <si>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</si>
  <si>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</si>
  <si>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</si>
  <si>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</si>
  <si>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</si>
  <si>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</si>
  <si>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</si>
  <si>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</si>
  <si>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</si>
  <si>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</si>
  <si>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</si>
  <si>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</si>
  <si>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</si>
  <si>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</si>
  <si>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</si>
  <si>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</si>
  <si>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</si>
  <si>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</si>
  <si>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</si>
  <si>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</si>
  <si>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</si>
  <si>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</si>
  <si>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</si>
  <si>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</si>
  <si>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</si>
  <si>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</si>
  <si>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</si>
  <si>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</si>
  <si>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</si>
  <si>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</si>
  <si>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</si>
  <si>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</si>
  <si>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</si>
  <si>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</si>
  <si>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</si>
  <si>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</si>
  <si>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</si>
  <si>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</si>
  <si>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</si>
  <si>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</si>
  <si>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</si>
  <si>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</si>
  <si>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</si>
  <si>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</si>
  <si>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</si>
  <si>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</si>
  <si>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</si>
  <si>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</si>
  <si>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</si>
  <si>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</si>
  <si>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</si>
  <si>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</si>
  <si>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</si>
  <si>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</si>
  <si>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</si>
  <si>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</si>
  <si>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</si>
  <si>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</si>
  <si>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</si>
  <si>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</si>
  <si>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</si>
  <si>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</si>
  <si>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</si>
  <si>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</si>
  <si>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</si>
  <si>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</si>
  <si>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</si>
  <si>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</si>
  <si>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</si>
  <si>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</si>
  <si>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</si>
  <si>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</si>
  <si>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</si>
  <si>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</si>
  <si>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</si>
  <si>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</si>
  <si>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</si>
  <si>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</si>
  <si>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</si>
  <si>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</si>
  <si>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</si>
  <si>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</si>
  <si>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</si>
  <si>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</si>
  <si>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</si>
  <si>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</si>
  <si>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</si>
  <si>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</si>
  <si>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</si>
  <si>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</si>
  <si>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</si>
  <si>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</si>
  <si>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</si>
  <si>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</si>
  <si>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</si>
  <si>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</si>
  <si>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</si>
  <si>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</si>
  <si>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</si>
  <si>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</si>
  <si>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</si>
  <si>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</si>
  <si>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</si>
  <si>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</si>
  <si>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</si>
  <si>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</si>
  <si>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</si>
  <si>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</si>
  <si>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</si>
  <si>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</si>
  <si>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</si>
  <si>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</si>
  <si>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</si>
  <si>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</si>
  <si>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</si>
  <si>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</si>
  <si>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</si>
  <si>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</si>
  <si>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</si>
  <si>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</si>
  <si>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</si>
  <si>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</si>
  <si>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</si>
  <si>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</si>
  <si>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</si>
  <si>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</si>
  <si>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</si>
  <si>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</si>
  <si>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</si>
  <si>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</si>
  <si>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</si>
  <si>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</si>
  <si>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</si>
  <si>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</si>
  <si>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</si>
  <si>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</si>
  <si>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</si>
  <si>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</si>
  <si>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</si>
  <si>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</si>
  <si>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</si>
  <si>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</si>
  <si>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</si>
  <si>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</si>
  <si>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</si>
  <si>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</si>
  <si>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</si>
  <si>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</si>
  <si>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</si>
  <si>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</si>
  <si>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</si>
  <si>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</si>
  <si>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</si>
  <si>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</si>
  <si>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</si>
  <si>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</si>
  <si>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</si>
  <si>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</si>
  <si>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</si>
  <si>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</si>
  <si>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</si>
  <si>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</si>
  <si>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</si>
  <si>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</si>
  <si>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</si>
  <si>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</si>
  <si>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</si>
  <si>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</si>
  <si>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</si>
  <si>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</si>
  <si>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</si>
  <si>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</si>
  <si>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</si>
  <si>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</si>
  <si>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</si>
  <si>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</si>
  <si>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</si>
  <si>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</si>
  <si>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</si>
  <si>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</si>
  <si>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</si>
  <si>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</si>
  <si>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</si>
  <si>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</si>
  <si>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</si>
  <si>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</si>
  <si>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</si>
  <si>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</si>
  <si>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</si>
  <si>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</si>
  <si>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</si>
  <si>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</si>
  <si>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</si>
  <si>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</si>
  <si>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</si>
  <si>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</si>
  <si>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</si>
  <si>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</si>
  <si>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</si>
  <si>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</si>
  <si>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</si>
  <si>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</si>
  <si>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</si>
  <si>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</si>
  <si>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</si>
  <si>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</si>
  <si>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</si>
  <si>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</si>
  <si>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</si>
  <si>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</si>
  <si>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</si>
  <si>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</si>
  <si>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</si>
  <si>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</si>
  <si>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</si>
  <si>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</si>
  <si>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</si>
  <si>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</si>
  <si>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</si>
  <si>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</si>
  <si>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</si>
  <si>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</si>
  <si>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</si>
  <si>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</si>
  <si>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</si>
  <si>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</si>
  <si>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</si>
  <si>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</si>
  <si>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</si>
  <si>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</si>
  <si>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</si>
  <si>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</si>
  <si>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</si>
  <si>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</si>
  <si>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</si>
  <si>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</si>
  <si>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</si>
  <si>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</si>
  <si>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</si>
  <si>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</si>
  <si>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</si>
  <si>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</si>
  <si>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</si>
  <si>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</si>
  <si>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</si>
  <si>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</si>
  <si>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</si>
  <si>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</si>
  <si>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</si>
  <si>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</si>
  <si>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</si>
  <si>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</si>
  <si>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</si>
  <si>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</si>
  <si>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</si>
  <si>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</si>
  <si>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</si>
  <si>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</si>
  <si>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</si>
  <si>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</si>
  <si>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</si>
  <si>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</si>
  <si>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</si>
  <si>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</si>
  <si>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</si>
  <si>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</si>
  <si>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</si>
  <si>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</si>
  <si>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</si>
  <si>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</si>
  <si>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</si>
  <si>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</si>
  <si>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</si>
  <si>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</si>
  <si>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</si>
  <si>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</si>
  <si>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</si>
  <si>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</si>
  <si>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</si>
  <si>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</si>
  <si>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</si>
  <si>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</si>
  <si>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</si>
  <si>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</si>
  <si>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</si>
  <si>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</si>
  <si>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</si>
  <si>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</si>
  <si>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</si>
  <si>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</si>
  <si>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</si>
  <si>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</si>
  <si>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</si>
  <si>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</si>
  <si>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</si>
  <si>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</si>
  <si>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</si>
  <si>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</si>
  <si>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</si>
  <si>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</si>
  <si>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</si>
  <si>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</si>
  <si>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</si>
  <si>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</si>
  <si>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</si>
  <si>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</si>
  <si>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</si>
  <si>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</si>
  <si>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</si>
  <si>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</si>
  <si>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</si>
  <si>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</si>
  <si>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</si>
  <si>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</si>
  <si>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</si>
  <si>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</si>
  <si>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</si>
  <si>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</si>
  <si>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</si>
  <si>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</si>
  <si>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</si>
  <si>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</si>
  <si>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</si>
  <si>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</si>
  <si>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</si>
  <si>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</si>
  <si>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</si>
  <si>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</si>
  <si>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</si>
  <si>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</si>
  <si>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</si>
  <si>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</si>
  <si>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</si>
  <si>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</si>
  <si>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</si>
  <si>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</si>
  <si>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</si>
  <si>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</si>
  <si>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</si>
  <si>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</si>
  <si>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</si>
  <si>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</si>
  <si>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</si>
  <si>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</si>
  <si>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</si>
  <si>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</si>
  <si>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</si>
  <si>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</si>
  <si>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</si>
  <si>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</si>
  <si>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</si>
  <si>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</si>
  <si>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</si>
  <si>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</si>
  <si>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</si>
  <si>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</si>
  <si>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</si>
  <si>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</si>
  <si>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</si>
  <si>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</si>
  <si>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</si>
  <si>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</si>
  <si>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</si>
  <si>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</si>
  <si>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</si>
  <si>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</si>
  <si>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</si>
  <si>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</si>
  <si>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</si>
  <si>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</si>
  <si>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</si>
  <si>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</si>
  <si>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</si>
  <si>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</si>
  <si>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</si>
  <si>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</si>
  <si>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</si>
  <si>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</si>
  <si>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</si>
  <si>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</si>
  <si>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</si>
  <si>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</si>
  <si>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</si>
  <si>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</si>
  <si>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</si>
  <si>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</si>
  <si>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</si>
  <si>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</si>
  <si>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</si>
  <si>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</si>
  <si>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</si>
  <si>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</si>
  <si>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</si>
  <si>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</si>
  <si>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</si>
  <si>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</si>
  <si>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</si>
  <si>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</si>
  <si>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</si>
  <si>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</si>
  <si>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</si>
  <si>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</si>
  <si>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</si>
  <si>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</si>
  <si>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</si>
  <si>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</si>
  <si>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</si>
  <si>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</si>
  <si>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</si>
  <si>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</si>
  <si>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</si>
  <si>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</si>
  <si>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</si>
  <si>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</si>
  <si>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</si>
  <si>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</si>
  <si>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</si>
  <si>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</si>
  <si>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</si>
  <si>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</si>
  <si>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</si>
  <si>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</si>
  <si>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</si>
  <si>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</si>
  <si>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</si>
  <si>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</si>
  <si>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</si>
  <si>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</si>
  <si>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</si>
  <si>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</si>
  <si>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</si>
  <si>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</si>
  <si>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</si>
  <si>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</si>
  <si>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</si>
  <si>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</si>
  <si>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</si>
  <si>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</si>
  <si>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</si>
  <si>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</si>
  <si>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</si>
  <si>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</si>
  <si>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</si>
  <si>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</si>
  <si>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</si>
  <si>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</si>
  <si>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</si>
  <si>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</si>
  <si>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</si>
  <si>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</si>
  <si>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</si>
  <si>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</si>
  <si>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</si>
  <si>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</si>
  <si>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</si>
  <si>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</si>
  <si>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</si>
  <si>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</si>
  <si>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</si>
  <si>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</si>
  <si>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</si>
  <si>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</si>
  <si>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</si>
  <si>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</si>
  <si>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</si>
  <si>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</si>
  <si>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</si>
  <si>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</si>
  <si>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</si>
  <si>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</si>
  <si>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</si>
  <si>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</si>
  <si>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</si>
  <si>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</si>
  <si>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</si>
  <si>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</si>
  <si>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</si>
  <si>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</si>
  <si>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</si>
  <si>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</si>
  <si>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</si>
  <si>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</si>
  <si>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</si>
  <si>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</si>
  <si>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</si>
  <si>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</si>
  <si>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</si>
  <si>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</si>
  <si>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</si>
  <si>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</si>
  <si>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</si>
  <si>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</si>
  <si>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</si>
  <si>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</si>
  <si>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</si>
  <si>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</si>
  <si>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</si>
  <si>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</si>
  <si>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</si>
  <si>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</si>
  <si>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</si>
  <si>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</si>
  <si>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</si>
  <si>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</si>
  <si>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</si>
  <si>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</si>
  <si>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</si>
  <si>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</si>
  <si>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</si>
  <si>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</si>
  <si>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</si>
  <si>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</si>
  <si>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</si>
  <si>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</si>
  <si>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</si>
  <si>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</si>
  <si>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</si>
  <si>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</si>
  <si>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</si>
  <si>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</si>
  <si>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</si>
  <si>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</si>
  <si>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</si>
  <si>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</si>
  <si>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</si>
  <si>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</si>
  <si>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</si>
  <si>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</si>
  <si>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</si>
  <si>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</si>
  <si>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</si>
  <si>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</si>
  <si>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</si>
  <si>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</si>
  <si>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</si>
  <si>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</si>
  <si>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</si>
  <si>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</si>
  <si>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</si>
  <si>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</si>
  <si>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</si>
  <si>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</si>
  <si>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</si>
  <si>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</si>
  <si>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</si>
  <si>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</si>
  <si>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</si>
  <si>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</si>
  <si>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</si>
  <si>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</si>
  <si>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</si>
  <si>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</si>
  <si>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</si>
  <si>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</si>
  <si>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</si>
  <si>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</si>
  <si>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</si>
  <si>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</si>
  <si>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</si>
  <si>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</si>
  <si>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</si>
  <si>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</si>
  <si>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</si>
  <si>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</si>
  <si>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</si>
  <si>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</si>
  <si>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</si>
  <si>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</si>
  <si>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</si>
  <si>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</si>
  <si>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</si>
  <si>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</si>
  <si>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</si>
  <si>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</si>
  <si>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</si>
  <si>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</si>
  <si>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</si>
  <si>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</si>
  <si>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</si>
  <si>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</si>
  <si>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</si>
  <si>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</si>
  <si>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</si>
  <si>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</si>
  <si>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</si>
  <si>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</si>
  <si>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</si>
  <si>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</si>
  <si>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</si>
  <si>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</si>
  <si>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</si>
  <si>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</si>
  <si>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</si>
  <si>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</si>
  <si>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</si>
  <si>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</si>
  <si>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</si>
  <si>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</si>
  <si>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</si>
  <si>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</si>
  <si>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</si>
  <si>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</si>
  <si>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</si>
  <si>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</si>
  <si>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</si>
  <si>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</si>
  <si>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</si>
  <si>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</si>
  <si>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</si>
  <si>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</si>
  <si>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</si>
  <si>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</si>
  <si>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</si>
  <si>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</si>
  <si>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</si>
  <si>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</si>
  <si>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</si>
  <si>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</si>
  <si>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</si>
  <si>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</si>
  <si>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</si>
  <si>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</si>
  <si>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</si>
  <si>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</si>
  <si>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</si>
  <si>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</si>
  <si>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</si>
  <si>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</si>
  <si>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</si>
  <si>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</si>
  <si>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</si>
  <si>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</si>
  <si>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</si>
  <si>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</si>
  <si>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</si>
  <si>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</si>
  <si>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</si>
  <si>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</si>
  <si>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</si>
  <si>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</si>
  <si>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</si>
  <si>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</si>
  <si>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</si>
  <si>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</si>
  <si>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</si>
  <si>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</si>
  <si>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</si>
  <si>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</si>
  <si>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</si>
  <si>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</si>
  <si>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</si>
  <si>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</si>
  <si>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</si>
  <si>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</si>
  <si>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</si>
  <si>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</si>
  <si>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</si>
  <si>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</si>
  <si>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</si>
  <si>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</si>
  <si>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</si>
  <si>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</si>
  <si>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</si>
  <si>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</si>
  <si>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</si>
  <si>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</si>
  <si>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</si>
  <si>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</si>
  <si>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</si>
  <si>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</si>
  <si>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</si>
  <si>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</si>
  <si>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</si>
  <si>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</si>
  <si>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</si>
  <si>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</si>
  <si>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</si>
  <si>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</si>
  <si>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</si>
  <si>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</si>
  <si>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</si>
  <si>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</si>
  <si>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</si>
  <si>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</si>
  <si>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</si>
  <si>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</si>
  <si>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</si>
  <si>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</si>
  <si>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</si>
  <si>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</si>
  <si>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</si>
  <si>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</si>
  <si>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</si>
  <si>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</si>
  <si>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</si>
  <si>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</si>
  <si>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</si>
  <si>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</si>
  <si>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</si>
  <si>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</si>
  <si>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</si>
  <si>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</si>
  <si>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</si>
  <si>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</si>
  <si>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</si>
  <si>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</si>
  <si>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</si>
  <si>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</si>
  <si>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</si>
  <si>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</si>
  <si>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</si>
  <si>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</si>
  <si>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</si>
  <si>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</si>
  <si>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</si>
  <si>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</si>
  <si>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</si>
  <si>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</si>
  <si>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</si>
  <si>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</si>
  <si>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</si>
  <si>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</si>
  <si>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</si>
  <si>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</si>
  <si>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</si>
  <si>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</si>
  <si>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</si>
  <si>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</si>
  <si>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</si>
  <si>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</si>
  <si>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</si>
  <si>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</si>
  <si>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</si>
  <si>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</si>
  <si>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</si>
  <si>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</si>
  <si>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</si>
  <si>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</si>
  <si>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</si>
  <si>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</si>
  <si>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</si>
  <si>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</si>
  <si>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</si>
  <si>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</si>
  <si>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</si>
  <si>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</si>
  <si>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</si>
  <si>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</si>
  <si>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</si>
  <si>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</si>
  <si>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</si>
  <si>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</si>
  <si>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</si>
  <si>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</si>
  <si>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</si>
  <si>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</si>
  <si>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</si>
  <si>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</si>
  <si>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</si>
  <si>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</si>
  <si>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</si>
  <si>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</si>
  <si>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</si>
  <si>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</si>
  <si>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</si>
  <si>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</si>
  <si>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</si>
  <si>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</si>
  <si>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</si>
  <si>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</si>
  <si>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</si>
  <si>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</si>
  <si>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</si>
  <si>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</si>
  <si>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</si>
  <si>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</si>
  <si>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</si>
  <si>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</si>
  <si>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</si>
  <si>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</si>
  <si>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</si>
  <si>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</si>
  <si>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</si>
  <si>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</si>
  <si>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</si>
  <si>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</si>
  <si>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</si>
  <si>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</si>
  <si>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</si>
  <si>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</si>
  <si>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</si>
  <si>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</si>
  <si>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</si>
  <si>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</si>
  <si>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</si>
  <si>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</si>
  <si>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</si>
  <si>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</si>
  <si>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</si>
  <si>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</si>
  <si>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</si>
  <si>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</si>
  <si>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</si>
  <si>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</si>
  <si>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</si>
  <si>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</si>
  <si>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</si>
  <si>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</si>
  <si>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</si>
  <si>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</si>
  <si>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</si>
  <si>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</si>
  <si>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</si>
  <si>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</si>
  <si>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</si>
  <si>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</si>
  <si>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</si>
  <si>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</si>
  <si>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</si>
  <si>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</si>
  <si>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</si>
  <si>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</si>
  <si>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</si>
  <si>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</si>
  <si>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</si>
  <si>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</si>
  <si>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</si>
  <si>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</si>
  <si>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</si>
  <si>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</si>
  <si>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</si>
  <si>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</si>
  <si>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</si>
  <si>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</si>
  <si>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</si>
  <si>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</si>
  <si>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</si>
  <si>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</si>
  <si>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</si>
  <si>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</si>
  <si>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</si>
  <si>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</si>
  <si>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</si>
  <si>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</si>
  <si>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</si>
  <si>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</si>
  <si>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</si>
  <si>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</si>
  <si>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</si>
  <si>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</si>
  <si>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</si>
  <si>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</si>
  <si>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</si>
  <si>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</si>
  <si>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</si>
  <si>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</si>
  <si>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</si>
  <si>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</si>
  <si>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</si>
  <si>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</si>
  <si>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</si>
  <si>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</si>
  <si>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</si>
  <si>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</si>
  <si>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</si>
  <si>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</si>
  <si>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</si>
  <si>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</si>
  <si>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</si>
  <si>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</si>
  <si>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</si>
  <si>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</si>
  <si>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</si>
  <si>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</si>
  <si>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</si>
  <si>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</si>
  <si>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</si>
  <si>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</si>
  <si>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</si>
  <si>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</si>
  <si>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</si>
  <si>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</si>
  <si>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</si>
  <si>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</si>
  <si>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</si>
  <si>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</si>
  <si>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</si>
  <si>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</si>
  <si>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</si>
  <si>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</si>
  <si>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</si>
  <si>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</si>
  <si>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</si>
  <si>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</si>
  <si>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</si>
  <si>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</si>
  <si>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</si>
  <si>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</si>
  <si>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</si>
  <si>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</si>
  <si>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</si>
  <si>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</si>
  <si>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</si>
  <si>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</si>
  <si>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</si>
  <si>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</si>
  <si>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</si>
  <si>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</si>
  <si>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</si>
  <si>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</si>
  <si>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</si>
  <si>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</si>
  <si>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</si>
  <si>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</si>
  <si>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</si>
  <si>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</si>
  <si>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</si>
  <si>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</si>
  <si>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</si>
  <si>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</si>
  <si>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</si>
  <si>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</si>
  <si>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</si>
  <si>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</si>
  <si>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</si>
  <si>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</si>
  <si>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</si>
  <si>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</si>
  <si>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</si>
  <si>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</si>
  <si>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</si>
  <si>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</si>
  <si>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</si>
  <si>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</si>
  <si>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</si>
  <si>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</si>
  <si>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</si>
  <si>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</si>
  <si>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</si>
  <si>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</si>
  <si>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</si>
  <si>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</si>
  <si>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</si>
  <si>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</si>
  <si>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</si>
  <si>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</si>
  <si>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</si>
  <si>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</si>
  <si>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</si>
  <si>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</si>
  <si>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</si>
  <si>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</si>
  <si>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</si>
  <si>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</si>
  <si>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</si>
  <si>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</si>
  <si>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</si>
  <si>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</si>
  <si>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</si>
  <si>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</si>
  <si>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</si>
  <si>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</si>
  <si>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</si>
  <si>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</si>
  <si>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</si>
  <si>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</si>
  <si>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</si>
  <si>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</si>
  <si>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</si>
  <si>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</si>
  <si>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</si>
  <si>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</si>
  <si>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</si>
  <si>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</si>
  <si>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</si>
  <si>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</si>
  <si>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</si>
  <si>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</si>
  <si>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</si>
  <si>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</si>
  <si>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</si>
  <si>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</si>
  <si>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</si>
  <si>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</si>
  <si>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</si>
  <si>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</si>
  <si>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</si>
  <si>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</si>
  <si>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</si>
  <si>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</si>
  <si>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</si>
  <si>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</si>
  <si>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</si>
  <si>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</si>
  <si>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</si>
  <si>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</si>
  <si>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</si>
  <si>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</si>
  <si>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</si>
  <si>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</si>
  <si>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</si>
  <si>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</si>
  <si>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</si>
  <si>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</si>
  <si>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</si>
  <si>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</si>
  <si>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</si>
  <si>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</si>
  <si>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</si>
  <si>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</si>
  <si>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</si>
  <si>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</si>
  <si>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</si>
  <si>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</si>
  <si>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</si>
  <si>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</si>
  <si>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</si>
  <si>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</si>
  <si>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</si>
  <si>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</si>
  <si>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</si>
  <si>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</si>
  <si>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</si>
  <si>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</si>
  <si>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</si>
  <si>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</si>
  <si>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</si>
  <si>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</si>
  <si>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</si>
  <si>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</si>
  <si>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</si>
  <si>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</si>
  <si>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</si>
  <si>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</si>
  <si>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</si>
  <si>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</si>
  <si>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</si>
  <si>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</si>
  <si>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</si>
  <si>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</si>
  <si>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</si>
  <si>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</si>
  <si>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</si>
  <si>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</si>
  <si>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</si>
  <si>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</si>
  <si>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</si>
  <si>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</si>
  <si>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</si>
  <si>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</si>
  <si>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</si>
  <si>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</si>
  <si>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</si>
  <si>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</si>
  <si>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</si>
  <si>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</si>
  <si>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</si>
  <si>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</si>
  <si>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</si>
  <si>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</si>
  <si>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</si>
  <si>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</si>
  <si>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</si>
  <si>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</si>
  <si>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</si>
  <si>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</si>
  <si>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</si>
  <si>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</si>
  <si>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</si>
  <si>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</si>
  <si>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</si>
  <si>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</si>
  <si>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</si>
  <si>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</si>
  <si>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</si>
  <si>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</si>
  <si>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</si>
  <si>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</si>
  <si>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</si>
  <si>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</si>
  <si>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</si>
  <si>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</si>
  <si>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</si>
  <si>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</si>
  <si>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</si>
  <si>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</si>
  <si>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</si>
  <si>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</si>
  <si>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</si>
  <si>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</si>
  <si>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</si>
  <si>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</si>
  <si>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</si>
  <si>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</si>
  <si>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</si>
  <si>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</si>
  <si>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</si>
  <si>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</si>
  <si>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</si>
  <si>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</si>
  <si>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</si>
  <si>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</si>
  <si>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</si>
  <si>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</si>
  <si>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</si>
  <si>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</si>
  <si>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</si>
  <si>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</si>
  <si>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</si>
  <si>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</si>
  <si>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</si>
  <si>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</si>
  <si>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</si>
  <si>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</si>
  <si>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</si>
  <si>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</si>
  <si>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</si>
  <si>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</si>
  <si>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</si>
  <si>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</si>
  <si>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</si>
  <si>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</si>
  <si>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</si>
  <si>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</si>
  <si>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</si>
  <si>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</si>
  <si>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</si>
  <si>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</si>
  <si>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</si>
  <si>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</si>
  <si>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</si>
  <si>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</si>
  <si>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</si>
  <si>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</si>
  <si>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</si>
  <si>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</si>
  <si>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</si>
  <si>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</si>
  <si>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</si>
  <si>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</si>
  <si>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</si>
  <si>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</si>
  <si>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</si>
  <si>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</si>
  <si>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</si>
  <si>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</si>
  <si>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</si>
  <si>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</si>
  <si>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</si>
  <si>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</si>
  <si>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</si>
  <si>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</si>
  <si>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</si>
  <si>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</si>
  <si>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</si>
  <si>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</si>
  <si>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</si>
  <si>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</si>
  <si>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</si>
  <si>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</si>
  <si>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</si>
  <si>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</si>
  <si>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</si>
  <si>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</si>
  <si>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</si>
  <si>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</si>
  <si>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</si>
  <si>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</si>
  <si>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</si>
  <si>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</si>
  <si>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</si>
  <si>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</si>
  <si>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</si>
  <si>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</si>
  <si>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</si>
  <si>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</si>
  <si>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</si>
  <si>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</si>
  <si>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</si>
  <si>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</si>
  <si>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</si>
  <si>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</si>
  <si>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</si>
  <si>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</si>
  <si>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</si>
  <si>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</si>
  <si>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</si>
  <si>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</si>
  <si>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</si>
  <si>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</si>
  <si>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</si>
  <si>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</si>
  <si>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</si>
  <si>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</si>
  <si>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</si>
  <si>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</si>
  <si>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</si>
  <si>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</si>
  <si>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</si>
  <si>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</si>
  <si>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</si>
  <si>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</si>
  <si>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</si>
  <si>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</si>
  <si>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</si>
  <si>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</si>
  <si>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</si>
  <si>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</si>
  <si>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</si>
  <si>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</si>
  <si>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</si>
  <si>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</si>
  <si>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</si>
  <si>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</si>
  <si>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</si>
  <si>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</si>
  <si>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</si>
  <si>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</si>
  <si>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</si>
  <si>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</si>
  <si>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</si>
  <si>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</si>
  <si>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</si>
  <si>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</si>
  <si>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</si>
  <si>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</si>
  <si>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</si>
  <si>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</si>
  <si>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</si>
  <si>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</si>
  <si>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</si>
  <si>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</si>
  <si>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</si>
  <si>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</si>
  <si>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</si>
  <si>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</si>
  <si>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</si>
  <si>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</si>
  <si>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</si>
  <si>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</si>
  <si>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</si>
  <si>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</si>
  <si>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</si>
  <si>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</si>
  <si>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</si>
  <si>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</si>
  <si>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</si>
  <si>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</si>
  <si>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</si>
  <si>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</si>
  <si>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</si>
  <si>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</si>
  <si>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</si>
  <si>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</si>
  <si>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</si>
  <si>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</si>
  <si>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</si>
  <si>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</si>
  <si>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</si>
  <si>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</si>
  <si>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</si>
  <si>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</si>
  <si>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</si>
  <si>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</si>
  <si>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</si>
  <si>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</si>
  <si>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</si>
  <si>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</si>
  <si>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</si>
  <si>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</si>
  <si>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</si>
  <si>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</si>
  <si>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</si>
  <si>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</si>
  <si>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</si>
  <si>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</si>
  <si>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</si>
  <si>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</si>
  <si>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</si>
  <si>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</si>
  <si>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</si>
  <si>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</si>
  <si>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</si>
  <si>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</si>
  <si>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</si>
  <si>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</si>
  <si>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</si>
  <si>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</si>
  <si>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</si>
  <si>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</si>
  <si>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</si>
  <si>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</si>
  <si>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</si>
  <si>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</si>
  <si>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</si>
  <si>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</si>
  <si>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</si>
  <si>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</si>
  <si>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</si>
  <si>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</si>
  <si>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</si>
  <si>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</si>
  <si>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</si>
  <si>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</si>
  <si>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</si>
  <si>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</si>
  <si>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</si>
  <si>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</si>
  <si>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</si>
  <si>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</si>
  <si>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</si>
  <si>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</si>
  <si>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</si>
  <si>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</si>
  <si>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</si>
  <si>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</si>
  <si>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</si>
  <si>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</si>
  <si>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</si>
  <si>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</si>
  <si>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</si>
  <si>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</si>
  <si>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</si>
  <si>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</si>
  <si>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</si>
  <si>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</si>
  <si>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</si>
  <si>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</si>
  <si>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</si>
  <si>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</si>
  <si>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</si>
  <si>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</si>
  <si>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</si>
  <si>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</si>
  <si>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</si>
  <si>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</si>
  <si>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</si>
  <si>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</si>
  <si>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</si>
  <si>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</si>
  <si>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</si>
  <si>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</si>
  <si>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</si>
  <si>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</si>
  <si>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</si>
  <si>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</si>
  <si>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</si>
  <si>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</si>
  <si>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</si>
  <si>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</si>
  <si>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</si>
  <si>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</si>
  <si>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</si>
  <si>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</si>
  <si>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</si>
  <si>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</si>
  <si>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</si>
  <si>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</si>
  <si>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</si>
  <si>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</si>
  <si>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</si>
  <si>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</si>
  <si>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</si>
  <si>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</si>
  <si>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</si>
  <si>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</si>
  <si>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</si>
  <si>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</si>
  <si>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</si>
  <si>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</si>
  <si>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</si>
  <si>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</si>
  <si>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</si>
  <si>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</si>
  <si>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</si>
  <si>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</si>
  <si>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</si>
  <si>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</si>
  <si>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</si>
  <si>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</si>
  <si>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</si>
  <si>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</si>
  <si>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</si>
  <si>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</si>
  <si>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</si>
  <si>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</si>
  <si>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</si>
  <si>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</si>
  <si>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</si>
  <si>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</si>
  <si>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</si>
  <si>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</si>
  <si>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</si>
  <si>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</si>
  <si>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</si>
  <si>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</si>
  <si>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</si>
  <si>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</si>
  <si>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</si>
  <si>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</si>
  <si>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</si>
  <si>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</si>
  <si>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</si>
  <si>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</si>
  <si>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</si>
  <si>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</si>
  <si>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</si>
  <si>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</si>
  <si>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</si>
  <si>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</si>
  <si>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</si>
  <si>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</si>
  <si>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</si>
  <si>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</si>
  <si>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</si>
  <si>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</si>
  <si>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</si>
  <si>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</si>
  <si>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</si>
  <si>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</si>
  <si>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</si>
  <si>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</si>
  <si>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</si>
  <si>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</si>
  <si>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</si>
  <si>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</si>
  <si>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</si>
  <si>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</si>
  <si>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</si>
  <si>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</si>
  <si>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</si>
  <si>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</si>
  <si>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</si>
  <si>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</si>
  <si>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</si>
  <si>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</si>
  <si>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</si>
  <si>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</si>
  <si>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</si>
  <si>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</si>
  <si>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</si>
  <si>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</si>
  <si>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</si>
  <si>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</si>
  <si>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</si>
  <si>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</si>
  <si>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</si>
  <si>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</si>
  <si>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</si>
  <si>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</si>
  <si>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</si>
  <si>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</si>
  <si>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</si>
  <si>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</si>
  <si>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</si>
  <si>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</si>
  <si>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</si>
  <si>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</si>
  <si>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</si>
  <si>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</si>
  <si>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</si>
  <si>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</si>
  <si>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</si>
  <si>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</si>
  <si>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</si>
  <si>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</si>
  <si>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</si>
  <si>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</si>
  <si>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</si>
  <si>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</si>
  <si>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</si>
  <si>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</si>
  <si>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</si>
  <si>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</si>
  <si>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</si>
  <si>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</si>
  <si>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</si>
  <si>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</si>
  <si>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</si>
  <si>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</si>
  <si>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</si>
  <si>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</si>
  <si>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</si>
  <si>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</si>
  <si>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</si>
  <si>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</si>
  <si>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</si>
  <si>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</si>
  <si>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</si>
  <si>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</si>
  <si>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</si>
  <si>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</si>
  <si>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</si>
  <si>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</si>
  <si>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</si>
  <si>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</si>
  <si>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</si>
  <si>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</si>
  <si>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</si>
  <si>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</si>
  <si>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</si>
  <si>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</si>
  <si>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</si>
  <si>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</si>
  <si>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</si>
  <si>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</si>
  <si>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</si>
  <si>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</si>
  <si>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</si>
  <si>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</si>
  <si>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</si>
  <si>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</si>
  <si>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</si>
  <si>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</si>
  <si>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</si>
  <si>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</si>
  <si>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</si>
  <si>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</si>
  <si>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</si>
  <si>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</si>
  <si>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</si>
  <si>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</si>
  <si>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</si>
  <si>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</si>
  <si>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</si>
  <si>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</si>
  <si>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</si>
  <si>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</si>
  <si>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</si>
  <si>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</si>
  <si>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</si>
  <si>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</si>
  <si>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</si>
  <si>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</si>
  <si>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</si>
  <si>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</si>
  <si>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</si>
  <si>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</si>
  <si>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</si>
  <si>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</si>
  <si>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</si>
  <si>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</si>
  <si>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</si>
  <si>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</si>
  <si>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</si>
  <si>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</si>
  <si>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</si>
  <si>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</si>
  <si>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</si>
  <si>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</si>
  <si>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</si>
  <si>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</si>
  <si>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</si>
  <si>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</si>
  <si>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</si>
  <si>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</si>
  <si>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</si>
  <si>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</si>
  <si>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</si>
  <si>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</si>
  <si>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</si>
  <si>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</si>
  <si>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</si>
  <si>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</si>
  <si>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</si>
  <si>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</si>
  <si>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</si>
  <si>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</si>
  <si>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</si>
  <si>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</si>
  <si>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</si>
  <si>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</si>
  <si>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</si>
  <si>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</si>
  <si>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</si>
  <si>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</si>
  <si>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</si>
  <si>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</si>
  <si>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</si>
  <si>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</si>
  <si>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</si>
  <si>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</si>
  <si>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</si>
  <si>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</si>
  <si>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</si>
  <si>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</si>
  <si>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</si>
  <si>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</si>
  <si>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</si>
  <si>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</si>
  <si>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</si>
  <si>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</si>
  <si>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</si>
  <si>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</si>
  <si>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</si>
  <si>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</si>
  <si>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</si>
  <si>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</si>
  <si>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</si>
  <si>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</si>
  <si>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</si>
  <si>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</si>
  <si>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</si>
  <si>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</si>
  <si>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</si>
  <si>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</si>
  <si>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</si>
  <si>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</si>
  <si>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</si>
  <si>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</si>
  <si>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</si>
  <si>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</si>
  <si>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</si>
  <si>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</si>
  <si>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</si>
  <si>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</si>
  <si>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</si>
  <si>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</si>
  <si>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</si>
  <si>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</si>
  <si>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</si>
  <si>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</si>
  <si>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</si>
  <si>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</si>
  <si>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</si>
  <si>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</si>
  <si>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</si>
  <si>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</si>
  <si>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</si>
  <si>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</si>
  <si>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</si>
  <si>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</si>
  <si>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</si>
  <si>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</si>
  <si>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</si>
  <si>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</si>
  <si>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</si>
  <si>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</si>
  <si>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</si>
  <si>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</si>
  <si>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</si>
  <si>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</si>
  <si>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</si>
  <si>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</si>
  <si>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</si>
  <si>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</si>
  <si>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</si>
  <si>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</si>
  <si>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</si>
  <si>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</si>
  <si>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</si>
  <si>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</si>
  <si>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</si>
  <si>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</si>
  <si>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</si>
  <si>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</si>
  <si>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</si>
  <si>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</si>
  <si>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</si>
  <si>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</si>
  <si>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</si>
  <si>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</si>
  <si>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</si>
  <si>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</si>
  <si>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</si>
  <si>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</si>
  <si>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</si>
  <si>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</si>
  <si>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</si>
  <si>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</si>
  <si>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</si>
  <si>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</si>
  <si>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</si>
  <si>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</si>
  <si>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</si>
  <si>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</si>
  <si>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</si>
  <si>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</si>
  <si>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</si>
  <si>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</si>
  <si>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</si>
  <si>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</si>
  <si>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</si>
  <si>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</si>
  <si>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</si>
  <si>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</si>
  <si>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</si>
  <si>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</si>
  <si>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</si>
  <si>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</si>
  <si>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</si>
  <si>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</si>
  <si>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</si>
  <si>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</si>
  <si>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</si>
  <si>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</si>
  <si>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</si>
  <si>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</si>
  <si>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</si>
  <si>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</si>
  <si>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</si>
  <si>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</si>
  <si>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</si>
  <si>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</si>
  <si>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</si>
  <si>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</si>
  <si>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</si>
  <si>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</si>
  <si>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</si>
  <si>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</si>
  <si>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</si>
  <si>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</si>
  <si>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</si>
  <si>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</si>
  <si>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</si>
  <si>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</si>
  <si>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</si>
  <si>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</si>
  <si>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</si>
  <si>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</si>
  <si>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</si>
  <si>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</si>
  <si>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</si>
  <si>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</si>
  <si>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</si>
  <si>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</si>
  <si>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</si>
  <si>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</si>
  <si>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</si>
  <si>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</si>
  <si>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</si>
  <si>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</si>
  <si>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</si>
  <si>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</si>
  <si>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</si>
  <si>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</si>
  <si>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</si>
  <si>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</si>
  <si>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</si>
  <si>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</si>
  <si>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</si>
  <si>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</si>
  <si>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</si>
  <si>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</si>
  <si>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</si>
  <si>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</si>
  <si>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</si>
  <si>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</si>
  <si>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</si>
  <si>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</si>
  <si>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</si>
  <si>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</si>
  <si>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</si>
  <si>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</si>
  <si>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</si>
  <si>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</si>
  <si>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</si>
  <si>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</si>
  <si>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</si>
  <si>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</si>
  <si>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</si>
  <si>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</si>
  <si>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</si>
  <si>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</si>
  <si>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</si>
  <si>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</si>
  <si>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</si>
  <si>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</si>
  <si>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</si>
  <si>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</si>
  <si>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</si>
  <si>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</si>
  <si>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</si>
  <si>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</si>
  <si>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</si>
  <si>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</si>
  <si>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</si>
  <si>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</si>
  <si>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</si>
  <si>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</si>
  <si>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</si>
  <si>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</si>
  <si>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</si>
  <si>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</si>
  <si>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</si>
  <si>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</si>
  <si>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</si>
  <si>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</si>
  <si>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</si>
  <si>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</si>
  <si>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</si>
  <si>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</si>
  <si>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</si>
  <si>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</si>
  <si>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</si>
  <si>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</si>
  <si>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</si>
  <si>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</si>
  <si>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</si>
  <si>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</si>
  <si>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</si>
  <si>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</si>
  <si>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</si>
  <si>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</si>
  <si>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</si>
  <si>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</si>
  <si>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</si>
  <si>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</si>
  <si>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</si>
  <si>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</si>
  <si>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</si>
  <si>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</si>
  <si>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</si>
  <si>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</si>
  <si>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</si>
  <si>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</si>
  <si>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</si>
  <si>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</si>
  <si>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</si>
  <si>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</si>
  <si>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</si>
  <si>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</si>
  <si>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</si>
  <si>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</si>
  <si>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</si>
  <si>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</si>
  <si>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</si>
  <si>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</si>
  <si>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</si>
  <si>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</si>
  <si>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</si>
  <si>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</si>
  <si>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</si>
  <si>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</si>
  <si>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</si>
  <si>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</si>
  <si>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</si>
  <si>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</si>
  <si>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</si>
  <si>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</si>
  <si>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</si>
  <si>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</si>
  <si>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</si>
  <si>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</si>
  <si>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</si>
  <si>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</si>
  <si>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</si>
  <si>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</si>
  <si>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</si>
  <si>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</si>
  <si>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</si>
  <si>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</si>
  <si>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</si>
  <si>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</si>
  <si>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</si>
  <si>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</si>
  <si>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</si>
  <si>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</si>
  <si>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</si>
  <si>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</si>
  <si>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</si>
  <si>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</si>
  <si>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</si>
  <si>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</si>
  <si>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</si>
  <si>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</si>
  <si>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</si>
  <si>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</si>
  <si>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</si>
  <si>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</si>
  <si>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</si>
  <si>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</si>
  <si>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</si>
  <si>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</si>
  <si>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</si>
  <si>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</si>
  <si>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</si>
  <si>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</si>
  <si>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</si>
  <si>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</si>
  <si>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</si>
  <si>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</si>
  <si>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</si>
  <si>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</si>
  <si>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</si>
  <si>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</si>
  <si>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</si>
  <si>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</si>
  <si>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</si>
  <si>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</si>
  <si>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</si>
  <si>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</si>
  <si>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</si>
  <si>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</si>
  <si>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</si>
  <si>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</si>
  <si>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</si>
  <si>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</si>
  <si>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</si>
  <si>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</si>
  <si>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</si>
  <si>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</si>
  <si>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</si>
  <si>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</si>
  <si>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</si>
  <si>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</si>
  <si>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</si>
  <si>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</si>
  <si>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</si>
  <si>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</si>
  <si>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</si>
  <si>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</si>
  <si>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</si>
  <si>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</si>
  <si>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</si>
  <si>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</si>
  <si>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</si>
  <si>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</si>
  <si>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</si>
  <si>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</si>
  <si>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</si>
  <si>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</si>
  <si>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</si>
  <si>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</si>
  <si>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</si>
  <si>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</si>
  <si>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</si>
  <si>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</si>
  <si>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</si>
  <si>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</si>
  <si>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</si>
  <si>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</si>
  <si>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</si>
  <si>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</si>
  <si>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</si>
  <si>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</si>
  <si>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</si>
  <si>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</si>
  <si>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</si>
  <si>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</si>
  <si>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</si>
  <si>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</si>
  <si>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</si>
  <si>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</si>
  <si>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</si>
  <si>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</si>
  <si>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</si>
  <si>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</si>
  <si>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</si>
  <si>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</si>
  <si>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</si>
  <si>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</si>
  <si>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</si>
  <si>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</si>
  <si>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</si>
  <si>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</si>
  <si>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</si>
  <si>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</si>
  <si>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</si>
  <si>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</si>
  <si>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</si>
  <si>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</si>
  <si>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</si>
  <si>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</si>
  <si>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</si>
  <si>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</si>
  <si>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</si>
  <si>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</si>
  <si>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</si>
  <si>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</si>
  <si>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</si>
  <si>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</si>
  <si>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</si>
  <si>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</si>
  <si>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</si>
  <si>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</si>
  <si>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</si>
  <si>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</si>
  <si>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</si>
  <si>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</si>
  <si>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</si>
  <si>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</si>
  <si>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</si>
  <si>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</si>
  <si>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</si>
  <si>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</si>
  <si>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</si>
  <si>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</si>
  <si>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</si>
  <si>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</si>
  <si>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</si>
  <si>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</si>
  <si>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</si>
  <si>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</si>
  <si>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</si>
  <si>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</si>
  <si>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</si>
  <si>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</si>
  <si>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</si>
  <si>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</si>
  <si>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</si>
  <si>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</si>
  <si>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</si>
  <si>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</si>
  <si>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</si>
  <si>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</si>
  <si>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</si>
  <si>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</si>
  <si>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</si>
  <si>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</si>
  <si>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</si>
  <si>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</si>
  <si>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</si>
  <si>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</si>
  <si>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</si>
  <si>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</si>
  <si>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</si>
  <si>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</si>
  <si>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</si>
  <si>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</si>
  <si>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</si>
  <si>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</si>
  <si>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</si>
  <si>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</si>
  <si>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</si>
  <si>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</si>
  <si>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</si>
  <si>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</si>
  <si>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</si>
  <si>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</si>
  <si>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</si>
  <si>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</si>
  <si>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</si>
  <si>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</si>
  <si>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</si>
  <si>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</si>
  <si>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</si>
  <si>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</si>
  <si>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</si>
  <si>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</si>
  <si>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</si>
  <si>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</si>
  <si>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</si>
  <si>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</si>
  <si>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</si>
  <si>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</si>
  <si>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</si>
  <si>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</si>
  <si>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</si>
  <si>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</si>
  <si>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</si>
  <si>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</si>
  <si>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</si>
  <si>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</si>
  <si>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</si>
  <si>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</si>
  <si>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</si>
  <si>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</si>
  <si>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</si>
  <si>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</si>
  <si>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</si>
  <si>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</si>
  <si>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</si>
  <si>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</si>
  <si>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</si>
  <si>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</si>
  <si>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</si>
  <si>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</si>
  <si>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</si>
  <si>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</si>
  <si>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</si>
  <si>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</si>
  <si>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</si>
  <si>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</si>
  <si>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</si>
  <si>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</si>
  <si>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</si>
  <si>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</si>
  <si>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</si>
  <si>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</si>
  <si>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</si>
  <si>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</si>
  <si>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</si>
  <si>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</si>
  <si>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</si>
  <si>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</si>
  <si>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</si>
  <si>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</si>
  <si>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</si>
  <si>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</si>
  <si>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</si>
  <si>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</si>
  <si>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</si>
  <si>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</si>
  <si>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</si>
  <si>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</si>
  <si>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</si>
  <si>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</si>
  <si>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</si>
  <si>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</si>
  <si>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</si>
  <si>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</si>
  <si>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</si>
  <si>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</si>
  <si>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</si>
  <si>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</si>
  <si>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</si>
  <si>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</si>
  <si>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</si>
  <si>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</si>
  <si>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</si>
  <si>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</si>
  <si>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</si>
  <si>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</si>
  <si>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</si>
  <si>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</si>
  <si>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</si>
  <si>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</si>
  <si>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</si>
  <si>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</si>
  <si>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</si>
  <si>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</si>
  <si>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</si>
  <si>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</si>
  <si>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</si>
  <si>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</si>
  <si>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</si>
  <si>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</si>
  <si>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</si>
  <si>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</si>
  <si>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</si>
  <si>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</si>
  <si>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</si>
  <si>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</si>
  <si>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</si>
  <si>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</si>
  <si>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</si>
  <si>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</si>
  <si>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</si>
  <si>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</si>
  <si>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</si>
  <si>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</si>
  <si>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</si>
  <si>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</si>
  <si>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</si>
  <si>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</si>
  <si>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</si>
  <si>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</si>
  <si>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</si>
  <si>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</si>
  <si>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</si>
  <si>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</si>
  <si>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</si>
  <si>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</si>
  <si>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</si>
  <si>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</si>
  <si>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</si>
  <si>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</si>
  <si>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</si>
  <si>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</si>
  <si>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</si>
  <si>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</si>
  <si>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</si>
  <si>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</si>
  <si>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</si>
  <si>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</si>
  <si>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</si>
  <si>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</si>
  <si>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</si>
  <si>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</si>
  <si>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</si>
  <si>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</si>
  <si>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</si>
  <si>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</si>
  <si>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</si>
  <si>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</si>
  <si>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</si>
  <si>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</si>
  <si>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</si>
  <si>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</si>
  <si>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</si>
  <si>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</si>
  <si>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</si>
  <si>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</si>
  <si>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</si>
  <si>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</si>
  <si>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</si>
  <si>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</si>
  <si>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</si>
  <si>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</si>
  <si>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</si>
  <si>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</si>
  <si>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</si>
  <si>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</si>
  <si>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</si>
  <si>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</si>
  <si>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</si>
  <si>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</si>
  <si>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</si>
  <si>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</si>
  <si>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</si>
  <si>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</si>
  <si>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</si>
  <si>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</si>
  <si>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</si>
  <si>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</si>
  <si>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</si>
  <si>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</si>
  <si>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</si>
  <si>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</si>
  <si>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</si>
  <si>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</si>
  <si>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</si>
  <si>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</si>
  <si>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</si>
  <si>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</si>
  <si>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</si>
  <si>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</si>
  <si>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</si>
  <si>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</si>
  <si>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</si>
  <si>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</si>
  <si>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</si>
  <si>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</si>
  <si>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</si>
  <si>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</si>
  <si>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</si>
  <si>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</si>
  <si>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</si>
  <si>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</si>
  <si>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</si>
  <si>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</si>
  <si>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</si>
  <si>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</si>
  <si>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</si>
  <si>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</si>
  <si>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</si>
  <si>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</si>
  <si>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</si>
  <si>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</si>
  <si>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</si>
  <si>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</si>
  <si>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</si>
  <si>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</si>
  <si>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</si>
  <si>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</si>
  <si>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</si>
  <si>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</si>
  <si>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</si>
  <si>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</si>
  <si>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</si>
  <si>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</si>
  <si>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</si>
  <si>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</si>
  <si>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</si>
  <si>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</si>
  <si>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</si>
  <si>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</si>
  <si>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</si>
  <si>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</si>
  <si>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</si>
  <si>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</si>
  <si>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</si>
  <si>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</si>
  <si>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</si>
  <si>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</si>
  <si>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</si>
  <si>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</si>
  <si>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</si>
  <si>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</si>
  <si>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</si>
  <si>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</si>
  <si>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</si>
  <si>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</si>
  <si>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</si>
  <si>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</si>
  <si>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</si>
  <si>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</si>
  <si>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</si>
  <si>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</si>
  <si>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</si>
  <si>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</si>
  <si>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</si>
  <si>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</si>
  <si>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</si>
  <si>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</si>
  <si>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</si>
  <si>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</si>
  <si>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</si>
  <si>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</si>
  <si>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</si>
  <si>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</si>
  <si>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</si>
  <si>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</si>
  <si>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</si>
  <si>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</si>
  <si>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</si>
  <si>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</si>
  <si>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</si>
  <si>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</si>
  <si>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</si>
  <si>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</si>
  <si>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</si>
  <si>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</si>
  <si>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</si>
  <si>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</si>
  <si>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</si>
  <si>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</si>
  <si>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</si>
  <si>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</si>
  <si>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</si>
  <si>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</si>
  <si>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</si>
  <si>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</si>
  <si>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</si>
  <si>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</si>
  <si>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</si>
  <si>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</si>
  <si>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</si>
  <si>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</si>
  <si>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</si>
  <si>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</si>
  <si>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</si>
  <si>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</si>
  <si>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</si>
  <si>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</si>
  <si>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</si>
  <si>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</si>
  <si>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</si>
  <si>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</si>
  <si>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</si>
  <si>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</si>
  <si>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</si>
  <si>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</si>
  <si>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</si>
  <si>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</si>
  <si>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</si>
  <si>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</si>
  <si>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</si>
  <si>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</si>
  <si>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</si>
  <si>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</si>
  <si>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</si>
  <si>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</si>
  <si>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</si>
  <si>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</si>
  <si>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</si>
  <si>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</si>
  <si>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</si>
  <si>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</si>
  <si>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</si>
  <si>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</si>
  <si>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</si>
  <si>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</si>
  <si>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</si>
  <si>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</si>
  <si>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</si>
  <si>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</si>
  <si>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</si>
  <si>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</si>
  <si>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</si>
  <si>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</si>
  <si>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</si>
  <si>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</si>
  <si>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</si>
  <si>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</si>
  <si>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</si>
  <si>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</si>
  <si>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</si>
  <si>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</si>
  <si>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</si>
  <si>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</si>
  <si>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</si>
  <si>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</si>
  <si>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</si>
  <si>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</si>
  <si>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</si>
  <si>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</si>
  <si>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</si>
  <si>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</si>
  <si>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</si>
  <si>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</si>
  <si>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</si>
  <si>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</si>
  <si>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</si>
  <si>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</si>
  <si>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</si>
  <si>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</si>
  <si>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</si>
  <si>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</si>
  <si>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</si>
  <si>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</si>
  <si>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</si>
  <si>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</si>
  <si>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</si>
  <si>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</si>
  <si>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</si>
  <si>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</si>
  <si>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</si>
  <si>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</si>
  <si>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</si>
  <si>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</si>
  <si>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</si>
  <si>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</si>
  <si>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</si>
  <si>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</si>
  <si>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</si>
  <si>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</si>
  <si>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</si>
  <si>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</si>
  <si>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</si>
  <si>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</si>
  <si>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</si>
  <si>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</si>
  <si>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</si>
  <si>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</si>
  <si>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</si>
  <si>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</si>
  <si>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</si>
  <si>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</si>
  <si>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</si>
  <si>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</si>
  <si>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</si>
  <si>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</si>
  <si>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</si>
  <si>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</si>
  <si>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</si>
  <si>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</si>
  <si>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</si>
  <si>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</si>
  <si>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</si>
  <si>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</si>
  <si>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</si>
  <si>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</si>
  <si>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</si>
  <si>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</si>
  <si>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</si>
  <si>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</si>
  <si>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</si>
  <si>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</si>
  <si>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</si>
  <si>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</si>
  <si>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</si>
  <si>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</si>
  <si>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</si>
  <si>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</si>
  <si>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</si>
  <si>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</si>
  <si>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</si>
  <si>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</si>
  <si>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</si>
  <si>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</si>
  <si>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</si>
  <si>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</si>
  <si>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</si>
  <si>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</si>
  <si>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</si>
  <si>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</si>
  <si>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</si>
  <si>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</si>
  <si>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</si>
  <si>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</si>
  <si>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</si>
  <si>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</si>
  <si>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</si>
  <si>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</si>
  <si>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</si>
  <si>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</si>
  <si>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</si>
  <si>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</si>
  <si>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</si>
  <si>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</si>
  <si>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</si>
  <si>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</si>
  <si>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</si>
  <si>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</si>
  <si>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</si>
  <si>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</si>
  <si>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</si>
  <si>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</si>
  <si>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</si>
  <si>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</si>
  <si>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</si>
  <si>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</si>
  <si>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</si>
  <si>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</si>
  <si>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</si>
  <si>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</si>
  <si>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</si>
  <si>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</si>
  <si>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</si>
  <si>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</si>
  <si>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</si>
  <si>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</si>
  <si>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</si>
  <si>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</si>
  <si>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</si>
  <si>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</si>
  <si>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</si>
  <si>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</si>
  <si>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</si>
  <si>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</si>
  <si>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</si>
  <si>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</si>
  <si>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</si>
  <si>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</si>
  <si>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</si>
  <si>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</si>
  <si>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</si>
  <si>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</si>
  <si>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</si>
  <si>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</si>
  <si>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</si>
  <si>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</si>
  <si>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</si>
  <si>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</si>
  <si>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</si>
  <si>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</si>
  <si>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</si>
  <si>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</si>
  <si>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</si>
  <si>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</si>
  <si>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</si>
  <si>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</si>
  <si>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</si>
  <si>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</si>
  <si>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</si>
  <si>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</si>
  <si>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</si>
  <si>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</si>
  <si>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</si>
  <si>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</si>
  <si>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</si>
  <si>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</si>
  <si>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</si>
  <si>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</si>
  <si>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</si>
  <si>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</si>
  <si>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</si>
  <si>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</si>
  <si>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</si>
  <si>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</si>
  <si>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</si>
  <si>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</si>
  <si>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</si>
  <si>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</si>
  <si>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</si>
  <si>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</si>
  <si>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</si>
  <si>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</si>
  <si>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</si>
  <si>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</si>
  <si>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</si>
  <si>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</si>
  <si>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</si>
  <si>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</si>
  <si>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</si>
  <si>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</si>
  <si>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</si>
  <si>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</si>
  <si>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</si>
  <si>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</si>
  <si>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</si>
  <si>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</si>
  <si>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</si>
  <si>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</si>
  <si>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</si>
  <si>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</si>
  <si>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</si>
  <si>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</si>
  <si>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</si>
  <si>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</si>
  <si>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</si>
  <si>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</si>
  <si>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</si>
  <si>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</si>
  <si>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</si>
  <si>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</si>
  <si>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</si>
  <si>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</si>
  <si>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</si>
  <si>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</si>
  <si>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</si>
  <si>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</si>
  <si>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</si>
  <si>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</si>
  <si>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</si>
  <si>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</si>
  <si>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</si>
  <si>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</si>
  <si>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</si>
  <si>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</si>
  <si>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</si>
  <si>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</si>
  <si>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</si>
  <si>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</si>
  <si>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</si>
  <si>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</si>
  <si>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</si>
  <si>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</si>
  <si>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</si>
  <si>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</si>
  <si>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</si>
  <si>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</si>
  <si>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</si>
  <si>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</si>
  <si>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</si>
  <si>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</si>
  <si>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</si>
  <si>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</si>
  <si>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</si>
  <si>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</si>
  <si>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</si>
  <si>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</si>
  <si>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</si>
  <si>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</si>
  <si>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</si>
  <si>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</si>
  <si>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</si>
  <si>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</si>
  <si>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</si>
  <si>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</si>
  <si>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</si>
  <si>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</si>
  <si>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</si>
  <si>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</si>
  <si>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</si>
  <si>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</si>
  <si>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</si>
  <si>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</si>
  <si>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</si>
  <si>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</si>
  <si>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</si>
  <si>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</si>
  <si>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</si>
  <si>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</si>
  <si>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</si>
  <si>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</si>
  <si>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</si>
  <si>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</si>
  <si>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</si>
  <si>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</si>
  <si>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</si>
  <si>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</si>
  <si>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</si>
  <si>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</si>
  <si>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</si>
  <si>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</si>
  <si>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</si>
  <si>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</si>
  <si>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</si>
  <si>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</si>
  <si>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</si>
  <si>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</si>
  <si>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</si>
  <si>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</si>
  <si>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</si>
  <si>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</si>
  <si>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</si>
  <si>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</si>
  <si>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</si>
  <si>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</si>
  <si>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</si>
  <si>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</si>
  <si>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</si>
  <si>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</si>
  <si>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</si>
  <si>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</si>
  <si>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</si>
  <si>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</si>
  <si>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</si>
  <si>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</si>
  <si>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</si>
  <si>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</si>
  <si>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</si>
  <si>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</si>
  <si>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</si>
  <si>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</si>
  <si>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</si>
  <si>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</si>
  <si>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</si>
  <si>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</si>
  <si>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</si>
  <si>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</si>
  <si>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</si>
  <si>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</si>
  <si>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</si>
  <si>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</si>
  <si>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</si>
  <si>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</si>
  <si>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</si>
  <si>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</si>
  <si>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</si>
  <si>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</si>
  <si>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</si>
  <si>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</si>
  <si>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</si>
  <si>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</si>
  <si>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</si>
  <si>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</si>
  <si>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</si>
  <si>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</si>
  <si>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</si>
  <si>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</si>
  <si>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</si>
  <si>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</si>
  <si>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</si>
  <si>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</si>
  <si>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</si>
  <si>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</si>
  <si>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</si>
  <si>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</si>
  <si>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</si>
  <si>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</si>
  <si>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</si>
  <si>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</si>
  <si>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</si>
  <si>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</si>
  <si>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</si>
  <si>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</si>
  <si>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</si>
  <si>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</si>
  <si>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</si>
  <si>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</si>
  <si>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</si>
  <si>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</si>
  <si>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</si>
  <si>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</si>
  <si>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</si>
  <si>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</si>
  <si>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</si>
  <si>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</si>
  <si>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</si>
  <si>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</si>
  <si>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</si>
  <si>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</si>
  <si>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</si>
  <si>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</si>
  <si>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</si>
  <si>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</si>
  <si>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</si>
  <si>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</si>
  <si>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</si>
  <si>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</si>
  <si>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</si>
  <si>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</si>
  <si>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</si>
  <si>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</si>
  <si>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</si>
  <si>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</si>
  <si>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</si>
  <si>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</si>
  <si>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</si>
  <si>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</si>
  <si>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</si>
  <si>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</si>
  <si>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</si>
  <si>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</si>
  <si>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</si>
  <si>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</si>
  <si>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</si>
  <si>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</si>
  <si>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</si>
  <si>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</si>
  <si>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</si>
  <si>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</si>
  <si>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</si>
  <si>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</si>
  <si>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</si>
  <si>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</si>
  <si>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</si>
  <si>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</si>
  <si>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</si>
  <si>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</si>
  <si>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</si>
  <si>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</si>
  <si>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</si>
  <si>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</si>
  <si>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</si>
  <si>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</si>
  <si>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</si>
  <si>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</si>
  <si>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</si>
  <si>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</si>
  <si>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</si>
  <si>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</si>
  <si>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</si>
  <si>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</si>
  <si>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</si>
  <si>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</si>
  <si>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</si>
  <si>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</si>
  <si>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</si>
  <si>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</si>
  <si>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</si>
  <si>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</si>
  <si>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</si>
  <si>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</si>
  <si>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</si>
  <si>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</si>
  <si>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</si>
  <si>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</si>
  <si>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</si>
  <si>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</si>
  <si>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</si>
  <si>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</si>
  <si>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</si>
  <si>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</si>
  <si>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</si>
  <si>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</si>
  <si>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</si>
  <si>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</si>
  <si>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</si>
  <si>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</si>
  <si>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</si>
  <si>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</si>
  <si>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</si>
  <si>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</si>
  <si>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</si>
  <si>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</si>
  <si>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</si>
  <si>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</si>
  <si>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</si>
  <si>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</si>
  <si>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</si>
  <si>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</si>
  <si>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</si>
  <si>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</si>
  <si>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</si>
  <si>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</si>
  <si>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</si>
  <si>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</si>
  <si>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</si>
  <si>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</si>
  <si>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</si>
  <si>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</si>
  <si>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</si>
  <si>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</si>
  <si>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</si>
  <si>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</si>
  <si>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</si>
  <si>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</si>
  <si>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</si>
  <si>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</si>
  <si>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</si>
  <si>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</si>
  <si>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</si>
  <si>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</si>
  <si>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</si>
  <si>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</si>
  <si>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</si>
  <si>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</si>
  <si>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</si>
  <si>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</si>
  <si>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</si>
  <si>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</si>
  <si>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</si>
  <si>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</si>
  <si>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</si>
  <si>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</si>
  <si>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</si>
  <si>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</si>
  <si>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</si>
  <si>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</si>
  <si>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</si>
  <si>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</si>
  <si>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</si>
  <si>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</si>
  <si>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</si>
  <si>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</si>
  <si>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</si>
  <si>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</si>
  <si>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</si>
  <si>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</si>
  <si>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</si>
  <si>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</si>
  <si>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</si>
  <si>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</si>
  <si>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</si>
  <si>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</si>
  <si>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</si>
  <si>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</si>
  <si>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</si>
  <si>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</si>
  <si>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</si>
  <si>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</si>
  <si>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</si>
  <si>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</si>
  <si>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</si>
  <si>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</si>
  <si>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</si>
  <si>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</si>
  <si>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</si>
  <si>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</si>
  <si>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</si>
  <si>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</si>
  <si>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</si>
  <si>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</si>
  <si>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</si>
  <si>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</si>
  <si>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</si>
  <si>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</si>
  <si>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</si>
  <si>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</si>
  <si>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</si>
  <si>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</si>
  <si>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</si>
  <si>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</si>
  <si>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</si>
  <si>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</si>
  <si>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</si>
  <si>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</si>
  <si>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</si>
  <si>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</si>
  <si>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</si>
  <si>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</si>
  <si>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</si>
  <si>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</si>
  <si>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</si>
  <si>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</si>
  <si>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</si>
  <si>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</si>
  <si>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</si>
  <si>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</si>
  <si>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</si>
  <si>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</si>
  <si>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</si>
  <si>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</si>
  <si>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</si>
  <si>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</si>
  <si>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</si>
  <si>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</si>
  <si>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</si>
  <si>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</si>
  <si>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</si>
  <si>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</si>
  <si>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</si>
  <si>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</si>
  <si>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</si>
  <si>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</si>
  <si>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</si>
  <si>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</si>
  <si>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</si>
  <si>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</si>
  <si>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</si>
  <si>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</si>
  <si>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</si>
  <si>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</si>
  <si>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</si>
  <si>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</si>
  <si>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</si>
  <si>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</si>
  <si>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</si>
  <si>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</si>
  <si>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</si>
  <si>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</si>
  <si>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</si>
  <si>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</si>
  <si>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</si>
  <si>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</si>
  <si>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</si>
  <si>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</si>
  <si>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</si>
  <si>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</si>
  <si>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</si>
  <si>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</si>
  <si>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</si>
  <si>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</si>
  <si>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</si>
  <si>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</si>
  <si>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</si>
  <si>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</si>
  <si>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</si>
  <si>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</si>
  <si>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</si>
  <si>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</si>
  <si>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</si>
  <si>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</si>
  <si>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</si>
  <si>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</si>
  <si>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</si>
  <si>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</si>
  <si>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</si>
  <si>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</si>
  <si>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</si>
  <si>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</si>
  <si>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</si>
  <si>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</si>
  <si>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</si>
  <si>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</si>
  <si>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</si>
  <si>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</si>
  <si>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</si>
  <si>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</si>
  <si>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</si>
  <si>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</si>
  <si>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</si>
  <si>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</si>
  <si>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</si>
  <si>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</si>
  <si>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</si>
  <si>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</si>
  <si>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</si>
  <si>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</si>
  <si>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</si>
  <si>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</si>
  <si>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</si>
  <si>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</si>
  <si>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</si>
  <si>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</si>
  <si>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</si>
  <si>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</si>
  <si>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</si>
  <si>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</si>
  <si>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</si>
  <si>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</si>
  <si>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</si>
  <si>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</si>
  <si>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</si>
  <si>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</si>
  <si>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</si>
  <si>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</si>
  <si>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</si>
  <si>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</si>
  <si>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</si>
  <si>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</si>
  <si>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</si>
  <si>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</si>
  <si>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</si>
  <si>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</si>
  <si>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</si>
  <si>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</si>
  <si>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</si>
  <si>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</si>
  <si>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</si>
  <si>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</si>
  <si>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</si>
  <si>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</si>
  <si>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</si>
  <si>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</si>
  <si>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</si>
  <si>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</si>
  <si>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</si>
  <si>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</si>
  <si>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</si>
  <si>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</si>
  <si>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</si>
  <si>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</si>
  <si>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</si>
  <si>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</si>
  <si>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</si>
  <si>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</si>
  <si>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</si>
  <si>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</si>
  <si>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</si>
  <si>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</si>
  <si>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</si>
  <si>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</si>
  <si>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</si>
  <si>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</si>
  <si>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</si>
  <si>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</si>
  <si>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</si>
  <si>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</si>
  <si>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</si>
  <si>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</si>
  <si>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</si>
  <si>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</si>
  <si>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</si>
  <si>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</si>
  <si>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</si>
  <si>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</si>
  <si>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</si>
  <si>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</si>
  <si>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</si>
  <si>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</si>
  <si>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</si>
  <si>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</si>
  <si>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</si>
  <si>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</si>
  <si>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</si>
  <si>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</si>
  <si>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</si>
  <si>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</si>
  <si>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</si>
  <si>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</si>
  <si>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</si>
  <si>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</si>
  <si>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</si>
  <si>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</si>
  <si>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</si>
  <si>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</si>
  <si>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</si>
  <si>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</si>
  <si>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</si>
  <si>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</si>
  <si>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</si>
  <si>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</si>
  <si>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</si>
  <si>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</si>
  <si>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</si>
  <si>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</si>
  <si>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</si>
  <si>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</si>
  <si>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</si>
  <si>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</si>
  <si>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</si>
  <si>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</si>
  <si>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</si>
  <si>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</si>
  <si>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</si>
  <si>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</si>
  <si>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</si>
  <si>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</si>
  <si>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</si>
  <si>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</si>
  <si>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</si>
  <si>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</si>
  <si>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</si>
  <si>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</si>
  <si>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</si>
  <si>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</si>
  <si>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</si>
  <si>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</si>
  <si>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</si>
  <si>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</si>
  <si>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</si>
  <si>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</si>
  <si>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</si>
  <si>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</si>
  <si>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</si>
  <si>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</si>
  <si>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</si>
  <si>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</si>
  <si>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</si>
  <si>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</si>
  <si>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</si>
  <si>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</si>
  <si>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</si>
  <si>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</si>
  <si>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</si>
  <si>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</si>
  <si>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</si>
  <si>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</si>
  <si>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</si>
  <si>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</si>
  <si>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</si>
  <si>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</si>
  <si>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</si>
  <si>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</si>
  <si>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</si>
  <si>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</si>
  <si>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</si>
  <si>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</si>
  <si>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</si>
  <si>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</si>
  <si>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</si>
  <si>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</si>
  <si>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</si>
  <si>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</si>
  <si>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</si>
  <si>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</si>
  <si>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</si>
  <si>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</si>
  <si>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</si>
  <si>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</si>
  <si>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</si>
  <si>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</si>
  <si>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</si>
  <si>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</si>
  <si>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</si>
  <si>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</si>
  <si>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</si>
  <si>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</si>
  <si>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</si>
  <si>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</si>
  <si>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</si>
  <si>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</si>
  <si>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</si>
  <si>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</si>
  <si>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</si>
  <si>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</si>
  <si>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</si>
  <si>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</si>
  <si>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</si>
  <si>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</si>
  <si>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</si>
  <si>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</si>
  <si>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</si>
  <si>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</si>
  <si>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</si>
  <si>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</si>
  <si>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</si>
  <si>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</si>
  <si>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</si>
  <si>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</si>
  <si>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</si>
  <si>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</si>
  <si>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</si>
  <si>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</si>
  <si>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</si>
  <si>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</si>
  <si>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</si>
  <si>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</si>
  <si>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</si>
  <si>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</si>
  <si>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</si>
  <si>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</si>
  <si>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</si>
  <si>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</si>
  <si>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</si>
  <si>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</si>
  <si>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</si>
  <si>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</si>
  <si>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</si>
  <si>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</si>
  <si>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</si>
  <si>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</si>
  <si>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</si>
  <si>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</si>
  <si>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</si>
  <si>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</si>
  <si>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</si>
  <si>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</si>
  <si>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</si>
  <si>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</si>
  <si>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</si>
  <si>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</si>
  <si>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</si>
  <si>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</si>
  <si>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</si>
  <si>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</si>
  <si>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</si>
  <si>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</si>
  <si>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</si>
  <si>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</si>
  <si>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</si>
  <si>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</si>
  <si>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</si>
  <si>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</si>
  <si>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</si>
  <si>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</si>
  <si>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</si>
  <si>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</si>
  <si>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</si>
  <si>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</si>
  <si>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</si>
  <si>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</si>
  <si>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</si>
  <si>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</si>
  <si>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</si>
  <si>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</si>
  <si>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</si>
  <si>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</si>
  <si>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</si>
  <si>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</si>
  <si>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</si>
  <si>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</si>
  <si>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</si>
  <si>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</si>
  <si>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</si>
  <si>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</si>
  <si>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</si>
  <si>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</si>
  <si>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</si>
  <si>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</si>
  <si>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</si>
  <si>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</si>
  <si>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</si>
  <si>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</si>
  <si>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</si>
  <si>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</si>
  <si>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</si>
  <si>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</si>
  <si>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</si>
  <si>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</si>
  <si>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</si>
  <si>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</si>
  <si>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</si>
  <si>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</si>
  <si>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</si>
  <si>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</si>
  <si>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</si>
  <si>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</si>
  <si>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</si>
  <si>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</si>
  <si>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</si>
  <si>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</si>
  <si>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</si>
  <si>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</si>
  <si>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</si>
  <si>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</si>
  <si>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</si>
  <si>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</si>
  <si>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</si>
  <si>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</si>
  <si>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</si>
  <si>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</si>
  <si>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</si>
  <si>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</si>
  <si>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</si>
  <si>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</si>
  <si>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</si>
  <si>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</si>
  <si>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</si>
  <si>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</si>
  <si>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</si>
  <si>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</si>
  <si>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</si>
  <si>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</si>
  <si>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</si>
  <si>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</si>
  <si>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</si>
  <si>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</si>
  <si>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</si>
  <si>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</si>
  <si>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</si>
  <si>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</si>
  <si>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</si>
  <si>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</si>
  <si>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</si>
  <si>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</si>
  <si>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</si>
  <si>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</si>
  <si>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</si>
  <si>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</si>
  <si>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</si>
  <si>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</si>
  <si>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</si>
  <si>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</si>
  <si>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</si>
  <si>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</si>
  <si>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</si>
  <si>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</si>
  <si>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</si>
  <si>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</si>
  <si>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</si>
  <si>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</si>
  <si>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</si>
  <si>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</si>
  <si>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</si>
  <si>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</si>
  <si>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</si>
  <si>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</si>
  <si>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</si>
  <si>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</si>
  <si>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</si>
  <si>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</si>
  <si>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</si>
  <si>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</si>
  <si>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</si>
  <si>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</si>
  <si>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</si>
  <si>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</si>
  <si>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</si>
  <si>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</si>
  <si>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</si>
  <si>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</si>
  <si>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</si>
  <si>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</si>
  <si>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</si>
  <si>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</si>
  <si>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</si>
  <si>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</si>
  <si>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</si>
  <si>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</si>
  <si>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</si>
  <si>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</si>
  <si>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</si>
  <si>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</si>
  <si>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</si>
  <si>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</si>
  <si>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</si>
  <si>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</si>
  <si>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</si>
  <si>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</si>
  <si>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</si>
  <si>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</si>
  <si>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</si>
  <si>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</si>
  <si>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</si>
  <si>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</si>
  <si>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</si>
  <si>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</si>
  <si>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</si>
  <si>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</si>
  <si>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</si>
  <si>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</si>
  <si>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</si>
  <si>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</si>
  <si>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</si>
  <si>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</si>
  <si>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</si>
  <si>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</si>
  <si>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</si>
  <si>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</si>
  <si>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</si>
  <si>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</si>
  <si>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</si>
  <si>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</si>
  <si>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</si>
  <si>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</si>
  <si>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</si>
  <si>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</si>
  <si>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</si>
  <si>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</si>
  <si>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</si>
  <si>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</si>
  <si>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</si>
  <si>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</si>
  <si>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</si>
  <si>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</si>
  <si>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</si>
  <si>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</si>
  <si>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</si>
  <si>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</si>
  <si>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</si>
  <si>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</si>
  <si>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</si>
  <si>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</si>
  <si>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</si>
  <si>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</si>
  <si>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</si>
  <si>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</si>
  <si>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</si>
  <si>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</si>
  <si>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</si>
  <si>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</si>
  <si>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</si>
  <si>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</si>
  <si>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</si>
  <si>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</si>
  <si>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</si>
  <si>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</si>
  <si>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</si>
  <si>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</si>
  <si>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</si>
  <si>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</si>
  <si>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</si>
  <si>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</si>
  <si>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</si>
  <si>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</si>
  <si>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</si>
  <si>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</si>
  <si>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</si>
  <si>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</si>
  <si>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</si>
  <si>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</si>
  <si>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</si>
  <si>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</si>
  <si>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</si>
  <si>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</si>
  <si>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</si>
  <si>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</si>
  <si>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</si>
  <si>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</si>
  <si>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</si>
  <si>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</si>
  <si>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</si>
  <si>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</si>
  <si>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</si>
  <si>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</si>
  <si>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</si>
  <si>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</si>
  <si>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</si>
  <si>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</si>
  <si>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</si>
  <si>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</si>
  <si>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</si>
  <si>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</si>
  <si>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</si>
  <si>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</si>
  <si>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</si>
  <si>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</si>
  <si>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</si>
  <si>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</si>
  <si>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</si>
  <si>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</si>
  <si>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</si>
  <si>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</si>
  <si>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</si>
  <si>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</si>
  <si>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</si>
  <si>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</si>
  <si>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</si>
  <si>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</si>
  <si>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</si>
  <si>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</si>
  <si>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</si>
  <si>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</si>
  <si>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</si>
  <si>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</si>
  <si>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</si>
  <si>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</si>
  <si>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</si>
  <si>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</si>
  <si>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</si>
  <si>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</si>
  <si>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</si>
  <si>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</si>
  <si>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</si>
  <si>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</si>
  <si>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</si>
  <si>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</si>
  <si>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</si>
  <si>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</si>
  <si>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</si>
  <si>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</si>
  <si>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</si>
  <si>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</si>
  <si>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</si>
  <si>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</si>
  <si>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</si>
  <si>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</si>
  <si>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</si>
  <si>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</si>
  <si>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</si>
  <si>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</si>
  <si>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</si>
  <si>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</si>
  <si>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</si>
  <si>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</si>
  <si>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</si>
  <si>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</si>
  <si>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</si>
  <si>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</si>
  <si>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</si>
  <si>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</si>
  <si>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</si>
  <si>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</si>
  <si>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</si>
  <si>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</si>
  <si>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</si>
  <si>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</si>
  <si>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</si>
  <si>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</si>
  <si>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</si>
  <si>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</si>
  <si>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</si>
  <si>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</si>
  <si>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</si>
  <si>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</si>
  <si>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</si>
  <si>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</si>
  <si>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</si>
  <si>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</si>
  <si>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</si>
  <si>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</si>
  <si>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</si>
  <si>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</si>
  <si>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</si>
  <si>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</si>
  <si>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</si>
  <si>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</si>
  <si>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</si>
  <si>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</si>
  <si>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</si>
  <si>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</si>
  <si>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</si>
  <si>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</si>
  <si>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</si>
  <si>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</si>
  <si>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</si>
  <si>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</si>
  <si>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</si>
  <si>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</si>
  <si>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</si>
  <si>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</si>
  <si>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</si>
  <si>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</si>
  <si>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</si>
  <si>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</si>
  <si>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</si>
  <si>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</si>
  <si>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</si>
  <si>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</si>
  <si>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</si>
  <si>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</si>
  <si>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</si>
  <si>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</si>
  <si>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</si>
  <si>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</si>
  <si>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</si>
  <si>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</si>
  <si>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</si>
  <si>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</si>
  <si>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</si>
  <si>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</si>
  <si>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</si>
  <si>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</si>
  <si>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</si>
  <si>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</si>
  <si>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</si>
  <si>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</si>
  <si>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</si>
  <si>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</si>
  <si>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</si>
  <si>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</si>
  <si>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</si>
  <si>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</si>
  <si>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</si>
  <si>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</si>
  <si>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</si>
  <si>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</si>
  <si>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</si>
  <si>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</si>
  <si>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</si>
  <si>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</si>
  <si>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</si>
  <si>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</si>
  <si>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</si>
  <si>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</si>
  <si>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</si>
  <si>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</si>
  <si>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</si>
  <si>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</si>
  <si>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</si>
  <si>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</si>
  <si>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</si>
  <si>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</si>
  <si>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</si>
  <si>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</si>
  <si>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</si>
  <si>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</si>
  <si>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</si>
  <si>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</si>
  <si>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</si>
  <si>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</si>
  <si>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</si>
  <si>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</si>
  <si>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</si>
  <si>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</si>
  <si>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</si>
  <si>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</si>
  <si>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</si>
  <si>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</si>
  <si>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</si>
  <si>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</si>
  <si>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</si>
  <si>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</si>
  <si>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</si>
  <si>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</si>
  <si>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</si>
  <si>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</si>
  <si>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</si>
  <si>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</si>
  <si>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</si>
  <si>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</si>
  <si>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</si>
  <si>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</si>
  <si>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</si>
  <si>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</si>
  <si>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</si>
  <si>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</si>
  <si>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</si>
  <si>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</si>
  <si>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</si>
  <si>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</si>
  <si>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</si>
  <si>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</si>
  <si>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</si>
  <si>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</si>
  <si>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</si>
  <si>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</si>
  <si>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</si>
  <si>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</si>
  <si>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</si>
  <si>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</si>
  <si>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</si>
  <si>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</si>
  <si>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</si>
  <si>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</si>
  <si>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</si>
  <si>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</si>
  <si>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</si>
  <si>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</si>
  <si>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</si>
  <si>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</si>
  <si>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</si>
  <si>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</si>
  <si>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</si>
  <si>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</si>
  <si>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</si>
  <si>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</si>
  <si>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</si>
  <si>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</si>
  <si>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</si>
  <si>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</si>
  <si>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</si>
  <si>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</si>
  <si>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</si>
  <si>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</si>
  <si>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</si>
  <si>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</si>
  <si>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</si>
  <si>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</si>
  <si>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</si>
  <si>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</si>
  <si>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</si>
  <si>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</si>
  <si>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</si>
  <si>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</si>
  <si>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</si>
  <si>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</si>
  <si>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</si>
  <si>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</si>
  <si>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</si>
  <si>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</si>
  <si>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</si>
  <si>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</si>
  <si>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</si>
  <si>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</si>
  <si>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</si>
  <si>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</si>
  <si>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</si>
  <si>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</si>
  <si>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</si>
  <si>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</si>
  <si>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</si>
  <si>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</si>
  <si>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</si>
  <si>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</si>
  <si>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</si>
  <si>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</si>
  <si>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</si>
  <si>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</si>
  <si>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</si>
  <si>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</si>
  <si>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</si>
  <si>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</si>
  <si>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</si>
  <si>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</si>
  <si>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</si>
  <si>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</si>
  <si>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</si>
  <si>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</si>
  <si>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</si>
  <si>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</si>
  <si>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</si>
  <si>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</si>
  <si>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</si>
  <si>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</si>
  <si>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</si>
  <si>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</si>
  <si>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</si>
  <si>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</si>
  <si>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</si>
  <si>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</si>
  <si>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</si>
  <si>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</si>
  <si>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</si>
  <si>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</si>
  <si>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</si>
  <si>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</si>
  <si>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</si>
  <si>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</si>
  <si>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</si>
  <si>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</si>
  <si>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</si>
  <si>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</si>
  <si>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</si>
  <si>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</si>
  <si>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</si>
  <si>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</si>
  <si>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</si>
  <si>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</si>
  <si>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</si>
  <si>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</si>
  <si>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</si>
  <si>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</si>
  <si>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</si>
  <si>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</si>
  <si>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</si>
  <si>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</si>
  <si>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</si>
  <si>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</si>
  <si>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</si>
  <si>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</si>
  <si>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</si>
  <si>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</si>
  <si>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</si>
  <si>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</si>
  <si>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</si>
  <si>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</si>
  <si>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</si>
  <si>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</si>
  <si>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</si>
  <si>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</si>
  <si>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</si>
  <si>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</si>
  <si>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</si>
  <si>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</si>
  <si>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</si>
  <si>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</si>
  <si>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</si>
  <si>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</si>
  <si>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</si>
  <si>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</si>
  <si>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</si>
  <si>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</si>
  <si>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</si>
  <si>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</si>
  <si>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</si>
  <si>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</si>
  <si>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</si>
  <si>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</si>
  <si>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</si>
  <si>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</si>
  <si>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</si>
  <si>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</si>
  <si>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</si>
  <si>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</si>
  <si>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</si>
  <si>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</si>
  <si>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</si>
  <si>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</si>
  <si>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</si>
  <si>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</si>
  <si>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</si>
  <si>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</si>
  <si>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</si>
  <si>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</si>
  <si>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</si>
  <si>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</si>
  <si>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</si>
  <si>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</si>
  <si>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</si>
  <si>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</si>
  <si>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</si>
  <si>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</si>
  <si>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</si>
  <si>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</si>
  <si>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</si>
  <si>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</si>
  <si>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</si>
  <si>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</si>
  <si>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</si>
  <si>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</si>
  <si>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</si>
  <si>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</si>
  <si>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</si>
  <si>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</si>
  <si>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</si>
  <si>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</si>
  <si>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</si>
  <si>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</si>
  <si>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</si>
  <si>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</si>
  <si>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</si>
  <si>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</si>
  <si>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</si>
  <si>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</si>
  <si>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</si>
  <si>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</si>
  <si>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</si>
  <si>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</si>
  <si>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</si>
  <si>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</si>
  <si>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</si>
  <si>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</si>
  <si>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</si>
  <si>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</si>
  <si>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</si>
  <si>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</si>
  <si>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</si>
  <si>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</si>
  <si>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</si>
  <si>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</si>
  <si>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</si>
  <si>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</si>
  <si>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</si>
  <si>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</si>
  <si>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</si>
  <si>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</si>
  <si>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</si>
  <si>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</si>
  <si>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</si>
  <si>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</si>
  <si>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</si>
  <si>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</si>
  <si>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</si>
  <si>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</si>
  <si>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</si>
  <si>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</si>
  <si>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</si>
  <si>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</si>
  <si>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</si>
  <si>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</si>
  <si>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</si>
  <si>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</si>
  <si>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</si>
  <si>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</si>
  <si>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</si>
  <si>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</si>
  <si>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</si>
  <si>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</si>
  <si>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</si>
  <si>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</si>
  <si>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</si>
  <si>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</si>
  <si>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</si>
  <si>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</si>
  <si>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</si>
  <si>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</si>
  <si>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</si>
  <si>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</si>
  <si>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</si>
  <si>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</si>
  <si>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</si>
  <si>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</si>
  <si>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</si>
  <si>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</si>
  <si>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</si>
  <si>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</si>
  <si>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</si>
  <si>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</si>
  <si>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</si>
  <si>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</si>
  <si>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</si>
  <si>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</si>
  <si>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</si>
  <si>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</si>
  <si>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</si>
  <si>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</si>
  <si>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</si>
  <si>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</si>
  <si>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</si>
  <si>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</si>
  <si>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</si>
  <si>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</si>
  <si>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</si>
  <si>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</si>
  <si>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</si>
  <si>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</si>
  <si>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</si>
  <si>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</si>
  <si>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</si>
  <si>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</si>
  <si>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</si>
  <si>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</si>
  <si>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</si>
  <si>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</si>
  <si>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</si>
  <si>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</si>
  <si>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</si>
  <si>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</si>
  <si>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</si>
  <si>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</si>
  <si>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</si>
  <si>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</si>
  <si>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</si>
  <si>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</si>
  <si>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</si>
  <si>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</si>
  <si>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</si>
  <si>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</si>
  <si>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</si>
  <si>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</si>
  <si>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</si>
  <si>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</si>
  <si>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</si>
  <si>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</si>
  <si>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</si>
  <si>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</si>
  <si>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</si>
  <si>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</si>
  <si>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</si>
  <si>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</si>
  <si>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</si>
  <si>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</si>
  <si>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</si>
  <si>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</si>
  <si>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</si>
  <si>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</si>
  <si>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</si>
  <si>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</si>
  <si>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</si>
  <si>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</si>
  <si>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</si>
  <si>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</si>
  <si>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</si>
  <si>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</si>
  <si>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</si>
  <si>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</si>
  <si>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</si>
  <si>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</si>
  <si>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</si>
  <si>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</si>
  <si>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</si>
  <si>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</si>
  <si>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</si>
  <si>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</si>
  <si>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</si>
  <si>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</si>
  <si>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</si>
  <si>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</si>
  <si>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</si>
  <si>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</si>
  <si>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</si>
  <si>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</si>
  <si>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</si>
  <si>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</si>
  <si>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</si>
  <si>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</si>
  <si>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</si>
  <si>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</si>
  <si>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</si>
  <si>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</si>
  <si>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</si>
  <si>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</si>
  <si>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</si>
  <si>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</si>
  <si>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</si>
  <si>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</si>
  <si>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</si>
  <si>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</si>
  <si>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</si>
  <si>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</si>
  <si>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</si>
  <si>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</si>
  <si>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</si>
  <si>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</si>
  <si>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</si>
  <si>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</si>
  <si>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</si>
  <si>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</si>
  <si>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</si>
  <si>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</si>
  <si>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</si>
  <si>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</si>
  <si>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</si>
  <si>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</si>
  <si>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</si>
  <si>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</si>
  <si>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</si>
  <si>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</si>
  <si>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</si>
  <si>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</si>
  <si>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</si>
  <si>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</si>
  <si>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</si>
  <si>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</si>
  <si>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</si>
  <si>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</si>
  <si>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</si>
  <si>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</si>
  <si>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</si>
  <si>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</si>
  <si>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</si>
  <si>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</si>
  <si>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</si>
  <si>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</si>
  <si>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</si>
  <si>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</si>
  <si>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</si>
  <si>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</si>
  <si>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</si>
  <si>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</si>
  <si>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</si>
  <si>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</si>
  <si>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</si>
  <si>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</si>
  <si>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</si>
  <si>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</si>
  <si>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</si>
  <si>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</si>
  <si>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</si>
  <si>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</si>
  <si>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</si>
  <si>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</si>
  <si>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</si>
  <si>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</si>
  <si>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</si>
  <si>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</si>
  <si>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</si>
  <si>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</si>
  <si>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</si>
  <si>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</si>
  <si>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</si>
  <si>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</si>
  <si>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</si>
  <si>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</si>
  <si>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</si>
  <si>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</si>
  <si>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</si>
  <si>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</si>
  <si>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</si>
  <si>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</si>
  <si>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</si>
  <si>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</si>
  <si>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</si>
  <si>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</si>
  <si>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</si>
  <si>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</si>
  <si>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</si>
  <si>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</si>
  <si>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</si>
  <si>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</si>
  <si>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</si>
  <si>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</si>
  <si>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</si>
  <si>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</si>
  <si>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</si>
  <si>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</si>
  <si>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</si>
  <si>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</si>
  <si>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</si>
  <si>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</si>
  <si>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</si>
  <si>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</si>
  <si>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</si>
  <si>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</si>
  <si>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</si>
  <si>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</si>
  <si>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</si>
  <si>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</si>
  <si>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</si>
  <si>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</si>
  <si>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</si>
  <si>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</si>
  <si>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</si>
  <si>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</si>
  <si>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</si>
  <si>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</si>
  <si>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</si>
  <si>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</si>
  <si>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</si>
  <si>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</si>
  <si>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</si>
  <si>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</si>
  <si>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</si>
  <si>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</si>
  <si>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</si>
  <si>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</si>
  <si>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</si>
  <si>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</si>
  <si>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</si>
  <si>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</si>
  <si>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</si>
  <si>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</si>
  <si>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</si>
  <si>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</si>
  <si>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</si>
  <si>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</si>
  <si>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</si>
  <si>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</si>
  <si>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</si>
  <si>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</si>
  <si>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</si>
  <si>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</si>
  <si>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</si>
  <si>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</si>
  <si>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</si>
  <si>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</si>
  <si>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</si>
  <si>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</si>
  <si>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</si>
  <si>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</si>
  <si>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</si>
  <si>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</si>
  <si>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</si>
  <si>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</si>
  <si>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</si>
  <si>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</si>
  <si>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</si>
  <si>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</si>
  <si>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</si>
  <si>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</si>
  <si>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</si>
  <si>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</si>
  <si>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</si>
  <si>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</si>
  <si>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</si>
  <si>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</si>
  <si>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</si>
  <si>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</si>
  <si>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</si>
  <si>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</si>
  <si>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</si>
  <si>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</si>
  <si>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</si>
  <si>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</si>
  <si>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</si>
  <si>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</si>
  <si>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</si>
  <si>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</si>
  <si>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</si>
  <si>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</si>
  <si>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</si>
  <si>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</si>
  <si>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</si>
  <si>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</si>
  <si>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</si>
  <si>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</si>
  <si>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</si>
  <si>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</si>
  <si>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</si>
  <si>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</si>
  <si>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</si>
  <si>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</si>
  <si>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</si>
  <si>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</si>
  <si>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</si>
  <si>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</si>
  <si>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</si>
  <si>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</si>
  <si>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</si>
  <si>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</si>
  <si>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</si>
  <si>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</si>
  <si>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</si>
  <si>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</si>
  <si>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</si>
  <si>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</si>
  <si>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</si>
  <si>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</si>
  <si>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</si>
  <si>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</si>
  <si>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</si>
  <si>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</si>
  <si>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</si>
  <si>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</si>
  <si>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</si>
  <si>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</si>
  <si>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</si>
  <si>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</si>
  <si>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</si>
  <si>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</si>
  <si>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</si>
  <si>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</si>
  <si>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</si>
  <si>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</si>
  <si>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</si>
  <si>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</si>
  <si>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</si>
  <si>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</si>
  <si>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</si>
  <si>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</si>
  <si>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</si>
  <si>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</si>
  <si>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</si>
  <si>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</si>
  <si>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</si>
  <si>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</si>
  <si>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</si>
  <si>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</si>
  <si>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</si>
  <si>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</si>
  <si>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</si>
  <si>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</si>
  <si>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</si>
  <si>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</si>
  <si>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</si>
  <si>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</si>
  <si>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</si>
  <si>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</si>
  <si>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</si>
  <si>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</si>
  <si>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</si>
  <si>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</si>
  <si>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</si>
  <si>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</si>
  <si>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</si>
  <si>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</si>
  <si>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</si>
  <si>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</si>
  <si>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</si>
  <si>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</si>
  <si>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</si>
  <si>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</si>
  <si>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</si>
  <si>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</si>
  <si>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</si>
  <si>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</si>
  <si>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</si>
  <si>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</si>
  <si>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</si>
  <si>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</si>
  <si>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</si>
  <si>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</si>
  <si>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</si>
  <si>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</si>
  <si>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</si>
  <si>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</si>
  <si>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</si>
  <si>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</si>
  <si>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</si>
  <si>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</si>
  <si>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</si>
  <si>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</si>
  <si>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</si>
  <si>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</si>
  <si>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</si>
  <si>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</si>
  <si>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</si>
  <si>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</si>
  <si>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</si>
  <si>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</si>
  <si>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</si>
  <si>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</si>
  <si>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</si>
  <si>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</si>
  <si>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</si>
  <si>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</si>
  <si>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</si>
  <si>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</si>
  <si>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</si>
  <si>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</si>
  <si>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</si>
  <si>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</si>
  <si>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</si>
  <si>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</si>
  <si>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</si>
  <si>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</si>
  <si>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</si>
  <si>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</si>
  <si>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</si>
  <si>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</si>
  <si>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</si>
  <si>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</si>
  <si>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</si>
  <si>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</si>
  <si>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</si>
  <si>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</si>
  <si>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</si>
  <si>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</si>
  <si>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</si>
  <si>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</si>
  <si>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</si>
  <si>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</si>
  <si>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</si>
  <si>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</si>
  <si>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</si>
  <si>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</si>
  <si>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</si>
  <si>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</si>
  <si>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</si>
  <si>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</si>
  <si>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</si>
  <si>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</si>
  <si>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</si>
  <si>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</si>
  <si>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</si>
  <si>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</si>
  <si>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</si>
  <si>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</si>
  <si>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</si>
  <si>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</si>
  <si>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</si>
  <si>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</si>
  <si>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</si>
  <si>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</si>
  <si>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</si>
  <si>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</si>
  <si>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</si>
  <si>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</si>
  <si>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</si>
  <si>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</si>
  <si>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</si>
  <si>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</si>
  <si>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</si>
  <si>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</si>
  <si>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</si>
  <si>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</si>
  <si>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</si>
  <si>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</si>
  <si>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</si>
  <si>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</si>
  <si>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</si>
  <si>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</si>
  <si>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</si>
  <si>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</si>
  <si>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</si>
  <si>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</si>
  <si>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</si>
  <si>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</si>
  <si>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</si>
  <si>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</si>
  <si>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</si>
  <si>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</si>
  <si>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</si>
  <si>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</si>
  <si>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</si>
  <si>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</si>
  <si>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</si>
  <si>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</si>
  <si>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</si>
  <si>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</si>
  <si>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</si>
  <si>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</si>
  <si>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</si>
  <si>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</si>
  <si>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</si>
  <si>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</si>
  <si>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</si>
  <si>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</si>
  <si>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</si>
  <si>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</si>
  <si>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</si>
  <si>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</si>
  <si>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</si>
  <si>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</si>
  <si>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</si>
  <si>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</si>
  <si>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</si>
  <si>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</si>
  <si>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</si>
  <si>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</si>
  <si>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</si>
  <si>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</si>
  <si>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</si>
  <si>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</si>
  <si>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</si>
  <si>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</si>
  <si>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</si>
  <si>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</si>
  <si>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</si>
  <si>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</si>
  <si>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</si>
  <si>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</si>
  <si>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</si>
  <si>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</si>
  <si>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</si>
  <si>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</si>
  <si>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</si>
  <si>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</si>
  <si>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</si>
  <si>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</si>
  <si>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</si>
  <si>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</si>
  <si>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</si>
  <si>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</si>
  <si>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</si>
  <si>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</si>
  <si>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</si>
  <si>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</si>
  <si>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</si>
  <si>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</si>
  <si>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</si>
  <si>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</si>
  <si>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</si>
  <si>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</si>
  <si>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</si>
  <si>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</si>
  <si>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</si>
  <si>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</si>
  <si>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</si>
  <si>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</si>
  <si>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</si>
  <si>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</si>
  <si>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</si>
  <si>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</si>
  <si>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</si>
  <si>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</si>
  <si>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</si>
  <si>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</si>
  <si>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</si>
  <si>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</si>
  <si>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</si>
  <si>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</si>
  <si>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</si>
  <si>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</si>
  <si>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</si>
  <si>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</si>
  <si>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</si>
  <si>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</si>
  <si>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</si>
  <si>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</si>
  <si>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</si>
  <si>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</si>
  <si>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</si>
  <si>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</si>
  <si>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</si>
  <si>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</si>
  <si>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</si>
  <si>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</si>
  <si>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</si>
  <si>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</si>
  <si>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</si>
  <si>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</si>
  <si>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</si>
  <si>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</si>
  <si>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</si>
  <si>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</si>
  <si>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</si>
  <si>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</si>
  <si>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</si>
  <si>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</si>
  <si>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</si>
  <si>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</si>
  <si>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</si>
  <si>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</si>
  <si>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</si>
  <si>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</si>
  <si>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</si>
  <si>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</si>
  <si>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</si>
  <si>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</si>
  <si>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</si>
  <si>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</si>
  <si>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</si>
  <si>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</si>
  <si>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</si>
  <si>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</si>
  <si>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</si>
  <si>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</si>
  <si>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</si>
  <si>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</si>
  <si>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</si>
  <si>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</si>
  <si>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</si>
  <si>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</si>
  <si>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</si>
  <si>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</si>
  <si>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</si>
  <si>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</si>
  <si>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</si>
  <si>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</si>
  <si>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</si>
  <si>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</si>
  <si>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</si>
  <si>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</si>
  <si>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</si>
  <si>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</si>
  <si>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</si>
  <si>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</si>
  <si>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</si>
  <si>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</si>
  <si>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</si>
  <si>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</si>
  <si>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</si>
  <si>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</si>
  <si>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</si>
  <si>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</si>
  <si>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</si>
  <si>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</si>
  <si>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</si>
  <si>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</si>
  <si>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</si>
  <si>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</si>
  <si>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</si>
  <si>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</si>
  <si>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</si>
  <si>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</si>
  <si>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</si>
  <si>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</si>
  <si>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</si>
  <si>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</si>
  <si>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</si>
  <si>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</si>
  <si>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</si>
  <si>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</si>
  <si>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</si>
  <si>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</si>
  <si>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</si>
  <si>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</si>
  <si>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</si>
  <si>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</si>
  <si>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</si>
  <si>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</si>
  <si>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</si>
  <si>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</si>
  <si>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</si>
  <si>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</si>
  <si>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</si>
  <si>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</si>
  <si>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</si>
  <si>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</si>
  <si>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</si>
  <si>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</si>
  <si>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</si>
  <si>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</si>
  <si>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</si>
  <si>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</si>
  <si>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</si>
  <si>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</si>
  <si>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</si>
  <si>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</si>
  <si>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</si>
  <si>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</si>
  <si>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</si>
  <si>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</si>
  <si>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</si>
  <si>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</si>
  <si>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</si>
  <si>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</si>
  <si>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</si>
  <si>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</si>
  <si>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</si>
  <si>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</si>
  <si>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</si>
  <si>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</si>
  <si>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</si>
  <si>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</si>
  <si>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</si>
  <si>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</si>
  <si>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</si>
  <si>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</si>
  <si>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</si>
  <si>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</si>
  <si>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</si>
  <si>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</si>
  <si>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</si>
  <si>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</si>
  <si>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</si>
  <si>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</si>
  <si>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</si>
  <si>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</si>
  <si>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</si>
  <si>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</si>
  <si>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</si>
  <si>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</si>
  <si>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</si>
  <si>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</si>
  <si>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</si>
  <si>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</si>
  <si>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</si>
  <si>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</si>
  <si>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</si>
  <si>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</si>
  <si>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</si>
  <si>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</si>
  <si>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</si>
  <si>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</si>
  <si>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</si>
  <si>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</si>
  <si>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</si>
  <si>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</si>
  <si>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</si>
  <si>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</si>
  <si>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</si>
  <si>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</si>
  <si>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</si>
  <si>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</si>
  <si>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</si>
  <si>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</si>
  <si>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</si>
  <si>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</si>
  <si>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</si>
  <si>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</si>
  <si>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</si>
  <si>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</si>
  <si>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</si>
  <si>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</si>
  <si>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</si>
  <si>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</si>
  <si>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</si>
  <si>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</si>
  <si>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</si>
  <si>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</si>
  <si>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</si>
  <si>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</si>
  <si>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</si>
  <si>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</si>
  <si>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</si>
  <si>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</si>
  <si>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</si>
  <si>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</si>
  <si>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</si>
  <si>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</si>
  <si>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</si>
  <si>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</si>
  <si>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</si>
  <si>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</si>
  <si>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</si>
  <si>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</si>
  <si>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</si>
  <si>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</si>
  <si>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</si>
  <si>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</si>
  <si>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</si>
  <si>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</si>
  <si>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</si>
  <si>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</si>
  <si>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</si>
  <si>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</si>
  <si>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</si>
  <si>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</si>
  <si>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</si>
  <si>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</si>
  <si>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</si>
  <si>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</si>
  <si>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</si>
  <si>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</si>
  <si>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</si>
  <si>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</si>
  <si>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</si>
  <si>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</si>
  <si>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</si>
  <si>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</si>
  <si>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</si>
  <si>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</si>
  <si>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</si>
  <si>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</si>
  <si>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</si>
  <si>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</si>
  <si>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</si>
  <si>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</si>
  <si>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</si>
  <si>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</si>
  <si>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</si>
  <si>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</si>
  <si>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</si>
  <si>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</si>
  <si>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</si>
  <si>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</si>
  <si>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</si>
  <si>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</si>
  <si>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</si>
  <si>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</si>
  <si>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</si>
  <si>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</si>
  <si>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</si>
  <si>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</si>
  <si>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</si>
  <si>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</si>
  <si>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</si>
  <si>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</si>
  <si>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</si>
  <si>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</si>
  <si>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</si>
  <si>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</si>
  <si>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</si>
  <si>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</si>
  <si>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</si>
  <si>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</si>
  <si>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</si>
  <si>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</si>
  <si>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</si>
  <si>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</si>
  <si>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</si>
  <si>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</si>
  <si>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</si>
  <si>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</si>
  <si>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</si>
  <si>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</si>
  <si>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</si>
  <si>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</si>
  <si>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</si>
  <si>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</si>
  <si>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</si>
  <si>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</si>
  <si>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</si>
  <si>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</si>
  <si>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</si>
  <si>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</si>
  <si>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</si>
  <si>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</si>
  <si>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</si>
  <si>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</si>
  <si>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</si>
  <si>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</si>
  <si>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</si>
  <si>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</si>
  <si>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</si>
  <si>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</si>
  <si>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</si>
  <si>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</si>
  <si>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</si>
  <si>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</si>
  <si>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</si>
  <si>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</si>
  <si>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</si>
  <si>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</si>
  <si>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</si>
  <si>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</si>
  <si>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</si>
  <si>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</si>
  <si>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</si>
  <si>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</si>
  <si>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</si>
  <si>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</si>
  <si>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</si>
  <si>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</si>
  <si>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</si>
  <si>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</si>
  <si>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</si>
  <si>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</si>
  <si>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</si>
  <si>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</si>
  <si>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</si>
  <si>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</si>
  <si>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</si>
  <si>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</si>
  <si>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</si>
  <si>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</si>
  <si>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</si>
  <si>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</si>
  <si>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</si>
  <si>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</si>
  <si>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</si>
  <si>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</si>
  <si>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</si>
  <si>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</si>
  <si>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</si>
  <si>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</si>
  <si>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</si>
  <si>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</si>
  <si>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</si>
  <si>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</si>
  <si>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</si>
  <si>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</si>
  <si>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</si>
  <si>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</si>
  <si>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</si>
  <si>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</si>
  <si>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</si>
  <si>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</si>
  <si>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</si>
  <si>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</si>
  <si>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</si>
  <si>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</si>
  <si>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</si>
  <si>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</si>
  <si>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</si>
  <si>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</si>
  <si>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</si>
  <si>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</si>
  <si>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</si>
  <si>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</si>
  <si>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</si>
  <si>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</si>
  <si>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</si>
  <si>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</si>
  <si>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</si>
  <si>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</si>
  <si>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</si>
  <si>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</si>
  <si>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</si>
  <si>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</si>
  <si>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</si>
  <si>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</si>
  <si>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</si>
  <si>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</si>
  <si>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</si>
  <si>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</si>
  <si>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</si>
  <si>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</si>
  <si>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</si>
  <si>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</si>
  <si>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</si>
  <si>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</si>
  <si>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</si>
  <si>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</si>
  <si>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</si>
  <si>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</si>
  <si>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</si>
  <si>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</si>
  <si>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</si>
  <si>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</si>
  <si>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</si>
  <si>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</si>
  <si>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</si>
  <si>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</si>
  <si>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</si>
  <si>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</si>
  <si>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</si>
  <si>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</si>
  <si>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</si>
  <si>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</si>
  <si>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</si>
  <si>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</si>
  <si>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</si>
  <si>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</si>
  <si>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</si>
  <si>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</si>
  <si>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</si>
  <si>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</si>
  <si>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</si>
  <si>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</si>
  <si>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</si>
  <si>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</si>
  <si>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</si>
  <si>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</si>
  <si>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</si>
  <si>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</si>
  <si>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</si>
  <si>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</si>
  <si>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</si>
  <si>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</si>
  <si>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</si>
  <si>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</si>
  <si>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</si>
  <si>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</si>
  <si>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</si>
  <si>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</si>
  <si>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</si>
  <si>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</si>
  <si>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</si>
  <si>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</si>
  <si>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</si>
  <si>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</si>
  <si>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</si>
  <si>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</si>
  <si>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</si>
  <si>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</si>
  <si>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</si>
  <si>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</si>
  <si>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</si>
  <si>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</si>
  <si>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</si>
  <si>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</si>
  <si>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</si>
  <si>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</si>
  <si>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</si>
  <si>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</si>
  <si>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</si>
  <si>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</si>
  <si>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</si>
  <si>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</si>
  <si>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</si>
  <si>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</si>
  <si>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</si>
  <si>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</si>
  <si>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</si>
  <si>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</si>
  <si>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</si>
  <si>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</si>
  <si>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</si>
  <si>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</si>
  <si>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</si>
  <si>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</si>
  <si>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</si>
  <si>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</si>
  <si>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</si>
  <si>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</si>
  <si>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</si>
  <si>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</si>
  <si>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</si>
  <si>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</si>
  <si>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</si>
  <si>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</si>
  <si>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</si>
  <si>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</si>
  <si>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</si>
  <si>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</si>
  <si>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</si>
  <si>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</si>
  <si>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</si>
  <si>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</si>
  <si>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</si>
  <si>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</si>
  <si>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</si>
  <si>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</si>
  <si>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</si>
  <si>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</si>
  <si>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</si>
  <si>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</si>
  <si>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</si>
  <si>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</si>
  <si>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</si>
  <si>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</si>
  <si>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</si>
  <si>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</si>
  <si>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</si>
  <si>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</si>
  <si>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</si>
  <si>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</si>
  <si>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</si>
  <si>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</si>
  <si>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</si>
  <si>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</si>
  <si>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</si>
  <si>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</si>
  <si>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</si>
  <si>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</si>
  <si>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</si>
  <si>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</si>
  <si>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</si>
  <si>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</si>
  <si>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</si>
  <si>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</si>
  <si>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</si>
  <si>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</si>
  <si>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</si>
  <si>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</si>
  <si>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</si>
  <si>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</si>
  <si>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</si>
  <si>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</si>
  <si>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</si>
  <si>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</si>
  <si>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</si>
  <si>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</si>
  <si>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</si>
  <si>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</si>
  <si>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</si>
  <si>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</si>
  <si>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</si>
  <si>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</si>
  <si>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</si>
  <si>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</si>
  <si>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</si>
  <si>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</si>
  <si>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</si>
  <si>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</si>
  <si>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</si>
  <si>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</si>
  <si>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</si>
  <si>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</si>
  <si>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</si>
  <si>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</si>
  <si>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</si>
  <si>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</si>
  <si>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</si>
  <si>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</si>
  <si>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</si>
  <si>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</si>
  <si>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</si>
  <si>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</si>
  <si>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</si>
  <si>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</si>
  <si>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</si>
  <si>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</si>
  <si>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</si>
  <si>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</si>
  <si>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</si>
  <si>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</si>
  <si>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</si>
  <si>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</si>
  <si>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</si>
  <si>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</si>
  <si>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</si>
  <si>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</si>
  <si>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</si>
  <si>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</si>
  <si>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</si>
  <si>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</si>
  <si>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</si>
  <si>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</si>
  <si>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</si>
  <si>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</si>
  <si>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</si>
  <si>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</si>
  <si>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</si>
  <si>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</si>
  <si>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</si>
  <si>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</si>
  <si>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</si>
  <si>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</si>
  <si>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</si>
  <si>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</si>
  <si>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</si>
  <si>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</si>
  <si>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</si>
  <si>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</si>
  <si>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</si>
  <si>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</si>
  <si>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</si>
  <si>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</si>
  <si>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</si>
  <si>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</si>
  <si>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</si>
  <si>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</si>
  <si>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</si>
  <si>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</si>
  <si>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</si>
  <si>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</si>
  <si>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</si>
  <si>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</si>
  <si>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</si>
  <si>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</si>
  <si>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</si>
  <si>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</si>
  <si>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</si>
  <si>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</si>
  <si>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</si>
  <si>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</si>
  <si>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</si>
  <si>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</si>
  <si>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</si>
  <si>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</si>
  <si>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</si>
  <si>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</si>
  <si>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</si>
  <si>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</si>
  <si>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</si>
  <si>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</si>
  <si>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</si>
  <si>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</si>
  <si>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</si>
  <si>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</si>
  <si>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</si>
  <si>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</si>
  <si>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</si>
  <si>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</si>
  <si>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</si>
  <si>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</si>
  <si>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</si>
  <si>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</si>
  <si>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</si>
  <si>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</si>
  <si>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</si>
  <si>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</si>
  <si>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</si>
  <si>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</si>
  <si>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</si>
  <si>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</si>
  <si>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</si>
  <si>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</si>
  <si>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</si>
  <si>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</si>
  <si>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</si>
  <si>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</si>
  <si>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</si>
  <si>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</si>
  <si>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</si>
  <si>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</si>
  <si>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</si>
  <si>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</si>
  <si>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</si>
  <si>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</si>
  <si>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</si>
  <si>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</si>
  <si>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</si>
  <si>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</si>
  <si>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</si>
  <si>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</si>
  <si>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</si>
  <si>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</si>
  <si>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</si>
  <si>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</si>
  <si>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</si>
  <si>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</si>
  <si>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</si>
  <si>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</si>
  <si>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</si>
  <si>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</si>
  <si>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</si>
  <si>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</si>
  <si>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</si>
  <si>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</si>
  <si>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</si>
  <si>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</si>
  <si>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</si>
  <si>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</si>
  <si>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</si>
  <si>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</si>
  <si>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</si>
  <si>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</si>
  <si>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</si>
  <si>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</si>
  <si>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</si>
  <si>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</si>
  <si>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</si>
  <si>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</si>
  <si>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</si>
  <si>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</si>
  <si>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</si>
  <si>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</si>
  <si>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</si>
  <si>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</si>
  <si>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</si>
  <si>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</si>
  <si>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</si>
  <si>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</si>
  <si>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</si>
  <si>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</si>
  <si>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</si>
  <si>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</si>
  <si>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</si>
  <si>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</si>
  <si>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</si>
  <si>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</si>
  <si>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</si>
  <si>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</si>
  <si>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</si>
  <si>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</si>
  <si>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</si>
  <si>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</si>
  <si>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</si>
  <si>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</si>
  <si>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</si>
  <si>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</si>
  <si>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</si>
  <si>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</si>
  <si>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</si>
  <si>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</si>
  <si>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</si>
  <si>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</si>
  <si>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</si>
  <si>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</si>
  <si>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</si>
  <si>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</si>
  <si>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</si>
  <si>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</si>
  <si>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</si>
  <si>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</si>
  <si>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</si>
  <si>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</si>
  <si>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</si>
  <si>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</si>
  <si>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</si>
  <si>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</si>
  <si>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</si>
  <si>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</si>
  <si>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</si>
  <si>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</si>
  <si>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</si>
  <si>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</si>
  <si>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</si>
  <si>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</si>
  <si>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</si>
  <si>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</si>
  <si>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</si>
  <si>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</si>
  <si>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</si>
  <si>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</si>
  <si>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</si>
  <si>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</si>
  <si>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</si>
  <si>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</si>
  <si>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</si>
  <si>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</si>
  <si>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</si>
  <si>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</si>
  <si>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</si>
  <si>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</si>
  <si>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</si>
  <si>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</si>
  <si>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</si>
  <si>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</si>
  <si>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</si>
  <si>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</si>
  <si>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</si>
  <si>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</si>
  <si>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</si>
  <si>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</si>
  <si>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</si>
  <si>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</si>
  <si>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</si>
  <si>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</si>
  <si>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</si>
  <si>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</si>
  <si>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</si>
  <si>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</si>
  <si>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</si>
  <si>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</si>
  <si>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</si>
  <si>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</si>
  <si>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</si>
  <si>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</si>
  <si>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</si>
  <si>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</si>
  <si>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</si>
  <si>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</si>
  <si>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</si>
  <si>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</si>
  <si>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</si>
  <si>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</si>
  <si>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</si>
  <si>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</si>
  <si>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</si>
  <si>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</si>
  <si>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</si>
  <si>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</si>
  <si>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</si>
  <si>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</si>
  <si>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</si>
  <si>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</si>
  <si>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</si>
  <si>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</si>
  <si>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</si>
  <si>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</si>
  <si>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</si>
  <si>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</si>
  <si>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</si>
  <si>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</si>
  <si>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</si>
  <si>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</si>
  <si>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</si>
  <si>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</si>
  <si>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</si>
  <si>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</si>
  <si>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</si>
  <si>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</si>
  <si>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</si>
  <si>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</si>
  <si>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</si>
  <si>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</si>
  <si>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</si>
  <si>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</si>
  <si>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</si>
  <si>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</si>
  <si>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</si>
  <si>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</si>
  <si>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</si>
  <si>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</si>
  <si>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</si>
  <si>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</si>
  <si>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</si>
  <si>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</si>
  <si>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</si>
  <si>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</si>
  <si>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</si>
  <si>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</si>
  <si>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</si>
  <si>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</si>
  <si>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</si>
  <si>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</si>
  <si>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</si>
  <si>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</si>
  <si>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</si>
  <si>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</si>
  <si>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</si>
  <si>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</si>
  <si>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</si>
  <si>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</si>
  <si>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</si>
  <si>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</si>
  <si>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</si>
  <si>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</si>
  <si>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</si>
  <si>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</si>
  <si>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</si>
  <si>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</si>
  <si>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</si>
  <si>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</si>
  <si>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</si>
  <si>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</si>
  <si>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</si>
  <si>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</si>
  <si>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</si>
  <si>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</si>
  <si>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</si>
  <si>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</si>
  <si>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</si>
  <si>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</si>
  <si>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</si>
  <si>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</si>
  <si>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</si>
  <si>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</si>
  <si>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</si>
  <si>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</si>
  <si>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</si>
  <si>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</si>
  <si>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</si>
  <si>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</si>
  <si>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</si>
  <si>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</si>
  <si>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</si>
  <si>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</si>
  <si>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</si>
  <si>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</si>
  <si>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</si>
  <si>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</si>
  <si>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</si>
  <si>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</si>
  <si>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</si>
  <si>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</si>
  <si>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</si>
  <si>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</si>
  <si>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</si>
  <si>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</si>
  <si>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</si>
  <si>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</si>
  <si>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</si>
  <si>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</si>
  <si>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</si>
  <si>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</si>
  <si>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</si>
  <si>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</si>
  <si>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</si>
  <si>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</si>
  <si>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</si>
  <si>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</si>
  <si>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</si>
  <si>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</si>
  <si>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</si>
  <si>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</si>
  <si>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</si>
  <si>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</si>
  <si>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</si>
  <si>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</si>
  <si>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</si>
  <si>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</si>
  <si>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</si>
  <si>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</si>
  <si>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</si>
  <si>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</si>
  <si>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</si>
  <si>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</si>
  <si>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</si>
  <si>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</si>
  <si>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</si>
  <si>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</si>
  <si>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</si>
  <si>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</si>
  <si>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</si>
  <si>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</si>
  <si>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</si>
  <si>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</si>
  <si>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</si>
  <si>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</si>
  <si>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</si>
  <si>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</si>
  <si>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</si>
  <si>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</si>
  <si>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</si>
  <si>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</si>
  <si>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</si>
  <si>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</si>
  <si>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</si>
  <si>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</si>
  <si>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</si>
  <si>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</si>
  <si>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</si>
  <si>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</si>
  <si>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</si>
  <si>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</si>
  <si>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</si>
  <si>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</si>
  <si>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</si>
  <si>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</si>
  <si>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</si>
  <si>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</si>
  <si>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</si>
  <si>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</si>
  <si>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</si>
  <si>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</si>
  <si>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</si>
  <si>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</si>
  <si>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</si>
  <si>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</si>
  <si>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</si>
  <si>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</si>
  <si>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</si>
  <si>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</si>
  <si>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</si>
  <si>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</si>
  <si>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</si>
  <si>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</si>
  <si>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</si>
  <si>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</si>
  <si>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</si>
  <si>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</si>
  <si>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</si>
  <si>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</si>
  <si>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</si>
  <si>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</si>
  <si>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</si>
  <si>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</si>
  <si>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</si>
  <si>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</si>
  <si>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</si>
  <si>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</si>
  <si>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</si>
  <si>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</si>
  <si>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</si>
  <si>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</si>
  <si>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</si>
  <si>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</si>
  <si>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</si>
  <si>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</si>
  <si>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</si>
  <si>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</si>
  <si>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</si>
  <si>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</si>
  <si>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</si>
  <si>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</si>
  <si>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</si>
  <si>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</si>
  <si>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</si>
  <si>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</si>
  <si>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</si>
  <si>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</si>
  <si>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</si>
  <si>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</si>
  <si>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</si>
  <si>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</si>
  <si>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</si>
  <si>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</si>
  <si>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</si>
  <si>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</si>
  <si>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</si>
  <si>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</si>
  <si>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</si>
  <si>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</si>
  <si>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</si>
  <si>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</si>
  <si>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</si>
  <si>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</si>
  <si>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</si>
  <si>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</si>
  <si>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</si>
  <si>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</si>
  <si>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</si>
  <si>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</si>
  <si>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</si>
  <si>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</si>
  <si>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</si>
  <si>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</si>
  <si>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</si>
  <si>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</si>
  <si>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</si>
  <si>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</si>
  <si>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</si>
  <si>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</si>
  <si>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</si>
  <si>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</si>
  <si>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</si>
  <si>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</si>
  <si>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</si>
  <si>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</si>
  <si>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</si>
  <si>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</si>
  <si>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</si>
  <si>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</si>
  <si>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</si>
  <si>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</si>
  <si>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</si>
  <si>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</si>
  <si>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</si>
  <si>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</si>
  <si>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</si>
  <si>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</si>
  <si>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</si>
  <si>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</si>
  <si>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</si>
  <si>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</si>
  <si>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</si>
  <si>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</si>
  <si>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</si>
  <si>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</si>
  <si>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</si>
  <si>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</si>
  <si>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</si>
  <si>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</si>
  <si>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</si>
  <si>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</si>
  <si>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</si>
  <si>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</si>
  <si>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</si>
  <si>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</si>
  <si>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</si>
  <si>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</si>
  <si>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</si>
  <si>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</si>
  <si>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</si>
  <si>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</si>
  <si>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</si>
  <si>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</si>
  <si>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</si>
  <si>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</si>
  <si>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</si>
  <si>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</si>
  <si>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</si>
  <si>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</si>
  <si>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</si>
  <si>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</si>
  <si>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</si>
  <si>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</si>
  <si>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</si>
  <si>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</si>
  <si>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</si>
  <si>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</si>
  <si>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</si>
  <si>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</si>
  <si>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</si>
  <si>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</si>
  <si>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</si>
  <si>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</si>
  <si>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</si>
  <si>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</si>
  <si>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</si>
  <si>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</si>
  <si>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</si>
  <si>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</si>
  <si>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</si>
  <si>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</si>
  <si>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</si>
  <si>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</si>
  <si>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</si>
  <si>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</si>
  <si>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</si>
  <si>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</si>
  <si>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</si>
  <si>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</si>
  <si>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</si>
  <si>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</si>
  <si>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</si>
  <si>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</si>
  <si>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</si>
  <si>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</si>
  <si>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</si>
  <si>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</si>
  <si>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</si>
  <si>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</si>
  <si>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</si>
  <si>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</si>
  <si>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</si>
  <si>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</si>
  <si>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</si>
  <si>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</si>
  <si>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</si>
  <si>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</si>
  <si>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</si>
  <si>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</si>
  <si>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</si>
  <si>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</si>
  <si>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</si>
  <si>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</si>
  <si>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</si>
  <si>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</si>
  <si>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</si>
  <si>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</si>
  <si>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</si>
  <si>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</si>
  <si>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</si>
  <si>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</si>
  <si>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</si>
  <si>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</si>
  <si>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</si>
  <si>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</si>
  <si>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</si>
  <si>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</si>
  <si>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</si>
  <si>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</si>
  <si>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</si>
  <si>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</si>
  <si>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</si>
  <si>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</si>
  <si>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</si>
  <si>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</si>
  <si>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</si>
  <si>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</si>
  <si>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</si>
  <si>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</si>
  <si>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</si>
  <si>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</si>
  <si>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</si>
  <si>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</si>
  <si>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</si>
  <si>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</si>
  <si>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</si>
  <si>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</si>
  <si>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</si>
  <si>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</si>
  <si>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</si>
  <si>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</si>
  <si>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</si>
  <si>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</si>
  <si>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</si>
  <si>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</si>
  <si>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</si>
  <si>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</si>
  <si>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</si>
  <si>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</si>
  <si>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</si>
  <si>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</si>
  <si>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</si>
  <si>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</si>
  <si>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</si>
  <si>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</si>
  <si>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</si>
  <si>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</si>
  <si>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</si>
  <si>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</si>
  <si>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</si>
  <si>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</si>
  <si>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</si>
  <si>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</si>
  <si>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</si>
  <si>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</si>
  <si>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</si>
  <si>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</si>
  <si>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</si>
  <si>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</si>
  <si>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</si>
  <si>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</si>
  <si>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</si>
  <si>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</si>
  <si>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</si>
  <si>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</si>
  <si>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</si>
  <si>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</si>
  <si>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</si>
  <si>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</si>
  <si>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</si>
  <si>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</si>
  <si>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</si>
  <si>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</si>
  <si>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</si>
  <si>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</si>
  <si>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</si>
  <si>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</si>
  <si>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</si>
  <si>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</si>
  <si>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</si>
  <si>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</si>
  <si>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</si>
  <si>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</si>
  <si>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</si>
  <si>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</si>
  <si>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</si>
  <si>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</si>
  <si>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</si>
  <si>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</si>
  <si>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</si>
  <si>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</si>
  <si>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</si>
  <si>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</si>
  <si>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</si>
  <si>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</si>
  <si>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</si>
  <si>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</si>
  <si>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</si>
  <si>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</si>
  <si>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</si>
  <si>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</si>
  <si>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</si>
  <si>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</si>
  <si>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</si>
  <si>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</si>
  <si>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</si>
  <si>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</si>
  <si>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</si>
  <si>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</si>
  <si>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</si>
  <si>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</si>
  <si>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</si>
  <si>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</si>
  <si>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</si>
  <si>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</si>
  <si>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</si>
  <si>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</si>
  <si>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</si>
  <si>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</si>
  <si>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</si>
  <si>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</si>
  <si>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</si>
  <si>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</si>
  <si>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</si>
  <si>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</si>
  <si>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</si>
  <si>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</si>
  <si>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</si>
  <si>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</si>
  <si>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</si>
  <si>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</si>
  <si>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</si>
  <si>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</si>
  <si>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</si>
  <si>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</si>
  <si>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</si>
  <si>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</si>
  <si>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</si>
  <si>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</si>
  <si>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</si>
  <si>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</si>
  <si>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</si>
  <si>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</si>
  <si>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</si>
  <si>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</si>
  <si>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</si>
  <si>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</si>
  <si>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</si>
  <si>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</si>
  <si>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</si>
  <si>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</si>
  <si>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</si>
  <si>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</si>
  <si>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</si>
  <si>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</si>
  <si>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</si>
  <si>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</si>
  <si>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</si>
  <si>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</si>
  <si>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</si>
  <si>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</si>
  <si>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</si>
  <si>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</si>
  <si>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</si>
  <si>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</si>
  <si>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</si>
  <si>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</si>
  <si>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</si>
  <si>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</si>
  <si>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</si>
  <si>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</si>
  <si>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</si>
  <si>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</si>
  <si>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</si>
  <si>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</si>
  <si>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</si>
  <si>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</si>
  <si>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</si>
  <si>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</si>
  <si>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</si>
  <si>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</si>
  <si>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</si>
  <si>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</si>
  <si>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</si>
  <si>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</si>
  <si>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</si>
  <si>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</si>
  <si>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</si>
  <si>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</si>
  <si>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</si>
  <si>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</si>
  <si>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</si>
  <si>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</si>
  <si>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</si>
  <si>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</si>
  <si>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</si>
  <si>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</si>
  <si>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</si>
  <si>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</si>
  <si>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</si>
  <si>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</si>
  <si>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</si>
  <si>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</si>
  <si>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</si>
  <si>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</si>
  <si>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</si>
  <si>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</si>
  <si>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</si>
  <si>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</si>
  <si>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</si>
  <si>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</si>
  <si>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</si>
  <si>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</si>
  <si>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</si>
  <si>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</si>
  <si>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</si>
  <si>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</si>
  <si>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</si>
  <si>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</si>
  <si>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</si>
  <si>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</si>
  <si>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</si>
  <si>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</si>
  <si>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</si>
  <si>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</si>
  <si>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</si>
  <si>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</si>
  <si>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</si>
  <si>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</si>
  <si>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</si>
  <si>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</si>
  <si>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</si>
  <si>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</si>
  <si>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</si>
  <si>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</si>
  <si>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</si>
  <si>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</si>
  <si>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</si>
  <si>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</si>
  <si>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</si>
  <si>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</si>
  <si>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</si>
  <si>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</si>
  <si>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</si>
  <si>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</si>
  <si>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</si>
  <si>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</si>
  <si>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</si>
  <si>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</si>
  <si>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</si>
  <si>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</si>
  <si>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</si>
  <si>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</si>
  <si>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</si>
  <si>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</si>
  <si>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</si>
  <si>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</si>
  <si>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</si>
  <si>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</si>
  <si>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</si>
  <si>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</si>
  <si>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</si>
  <si>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</si>
  <si>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</si>
  <si>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</si>
  <si>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</si>
  <si>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</si>
  <si>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</si>
  <si>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</si>
  <si>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</si>
  <si>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</si>
  <si>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</si>
  <si>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</si>
  <si>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</si>
  <si>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</si>
  <si>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</si>
  <si>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</si>
  <si>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</si>
  <si>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</si>
  <si>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</si>
  <si>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</si>
  <si>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</si>
  <si>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</si>
  <si>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</si>
  <si>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</si>
  <si>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</si>
  <si>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</si>
  <si>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</si>
  <si>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</si>
  <si>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</si>
  <si>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</si>
  <si>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</si>
  <si>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</si>
  <si>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</si>
  <si>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</si>
  <si>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</si>
  <si>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</si>
  <si>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</si>
  <si>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</si>
  <si>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</si>
  <si>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</si>
  <si>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</si>
  <si>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</si>
  <si>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</si>
  <si>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</si>
  <si>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</si>
  <si>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</si>
  <si>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</si>
  <si>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</si>
  <si>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</si>
  <si>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</si>
  <si>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</si>
  <si>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</si>
  <si>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</si>
  <si>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</si>
  <si>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</si>
  <si>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</si>
  <si>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</si>
  <si>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</si>
  <si>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</si>
  <si>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</si>
  <si>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</si>
  <si>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</si>
  <si>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</si>
  <si>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</si>
  <si>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</si>
  <si>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</si>
  <si>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</si>
  <si>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</si>
  <si>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</si>
  <si>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</si>
  <si>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</si>
  <si>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</si>
  <si>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</si>
  <si>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</si>
  <si>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</si>
  <si>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</si>
  <si>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</si>
  <si>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</si>
  <si>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</si>
  <si>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</si>
  <si>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</si>
  <si>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</si>
  <si>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</si>
  <si>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</si>
  <si>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</si>
  <si>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</si>
  <si>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</si>
  <si>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</si>
  <si>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</si>
  <si>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</si>
  <si>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</si>
  <si>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</si>
  <si>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</si>
  <si>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</si>
  <si>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</si>
  <si>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</si>
  <si>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</si>
  <si>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</si>
  <si>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</si>
  <si>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</si>
  <si>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</si>
  <si>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</si>
  <si>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</si>
  <si>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</si>
  <si>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</si>
  <si>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</si>
  <si>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</si>
  <si>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</si>
  <si>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</si>
  <si>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</si>
  <si>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</si>
  <si>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</si>
  <si>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</si>
  <si>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</si>
  <si>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</si>
  <si>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</si>
  <si>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</si>
  <si>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</si>
  <si>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</si>
  <si>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</si>
  <si>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</si>
  <si>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</si>
  <si>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</si>
  <si>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</si>
  <si>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</si>
  <si>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</si>
  <si>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</si>
  <si>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</si>
  <si>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</si>
  <si>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</si>
  <si>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</si>
  <si>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</si>
  <si>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</si>
  <si>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</si>
  <si>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</si>
  <si>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</si>
  <si>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</si>
  <si>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</si>
  <si>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</si>
  <si>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</si>
  <si>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</si>
  <si>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</si>
  <si>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</si>
  <si>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</si>
  <si>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</si>
  <si>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</si>
  <si>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</si>
  <si>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</si>
  <si>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</si>
  <si>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</si>
  <si>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</si>
  <si>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</si>
  <si>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</si>
  <si>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</si>
  <si>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</si>
  <si>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</si>
  <si>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</si>
  <si>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</si>
  <si>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</si>
  <si>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</si>
  <si>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</si>
  <si>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</si>
  <si>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</si>
  <si>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</si>
  <si>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</si>
  <si>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</si>
  <si>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</si>
  <si>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</si>
  <si>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</si>
  <si>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</si>
  <si>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</si>
  <si>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</si>
  <si>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</si>
  <si>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</si>
  <si>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</si>
  <si>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</si>
  <si>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</si>
  <si>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</si>
  <si>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</si>
  <si>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</si>
  <si>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</si>
  <si>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</si>
  <si>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</si>
  <si>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</si>
  <si>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</si>
  <si>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</si>
  <si>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</si>
  <si>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</si>
  <si>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</si>
  <si>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</si>
  <si>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</si>
  <si>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</si>
  <si>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</si>
  <si>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</si>
  <si>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</si>
  <si>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</si>
  <si>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</si>
  <si>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</si>
  <si>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</si>
  <si>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</si>
  <si>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</si>
  <si>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</si>
  <si>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</si>
  <si>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</si>
  <si>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</si>
  <si>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</si>
  <si>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</si>
  <si>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</si>
  <si>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</si>
  <si>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</si>
  <si>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</si>
  <si>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</si>
  <si>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</si>
  <si>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</si>
  <si>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</si>
  <si>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</si>
  <si>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</si>
  <si>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</si>
  <si>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</si>
  <si>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</si>
  <si>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</si>
  <si>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</si>
  <si>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</si>
  <si>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</si>
  <si>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</si>
  <si>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</si>
  <si>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</si>
  <si>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</si>
  <si>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</si>
  <si>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</si>
  <si>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</si>
  <si>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</si>
  <si>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</si>
  <si>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</si>
  <si>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</si>
  <si>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</si>
  <si>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</si>
  <si>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</si>
  <si>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</si>
  <si>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</si>
  <si>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</si>
  <si>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</si>
  <si>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</si>
  <si>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</si>
  <si>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</si>
  <si>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</si>
  <si>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</si>
  <si>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</si>
  <si>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</si>
  <si>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</si>
  <si>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</si>
  <si>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</si>
  <si>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</si>
  <si>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</si>
  <si>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</si>
  <si>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</si>
  <si>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</si>
  <si>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</si>
  <si>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</si>
  <si>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</si>
  <si>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</si>
  <si>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</si>
  <si>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</si>
  <si>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</si>
  <si>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</si>
  <si>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</si>
  <si>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</si>
  <si>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</si>
  <si>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</si>
  <si>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</si>
  <si>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</si>
  <si>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</si>
  <si>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</si>
  <si>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</si>
  <si>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</si>
  <si>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</si>
  <si>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</si>
  <si>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</si>
  <si>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</si>
  <si>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</si>
  <si>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</si>
  <si>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</si>
  <si>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</si>
  <si>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</si>
  <si>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</si>
  <si>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</si>
  <si>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</si>
  <si>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</si>
  <si>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</si>
  <si>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</si>
  <si>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</si>
  <si>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</si>
  <si>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</si>
  <si>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</si>
  <si>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</si>
  <si>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</si>
  <si>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</si>
  <si>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</si>
  <si>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</si>
  <si>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</si>
  <si>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</si>
  <si>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</si>
  <si>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</si>
  <si>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</si>
  <si>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</si>
  <si>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</si>
  <si>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</si>
  <si>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</si>
  <si>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</si>
  <si>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</si>
  <si>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</si>
  <si>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</si>
  <si>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</si>
  <si>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</si>
  <si>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</si>
  <si>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</si>
  <si>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</si>
  <si>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</si>
  <si>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</si>
  <si>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</si>
  <si>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</si>
  <si>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</si>
  <si>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</si>
  <si>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</si>
  <si>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</si>
  <si>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</si>
  <si>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</si>
  <si>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</si>
  <si>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</si>
  <si>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</si>
  <si>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</si>
  <si>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</si>
  <si>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</si>
  <si>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</si>
  <si>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</si>
  <si>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</si>
  <si>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</si>
  <si>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</si>
  <si>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</si>
  <si>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</si>
  <si>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</si>
  <si>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</si>
  <si>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</si>
  <si>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</si>
  <si>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</si>
  <si>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</si>
  <si>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</si>
  <si>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</si>
  <si>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</si>
  <si>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</si>
  <si>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</si>
  <si>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</si>
  <si>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</si>
  <si>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</si>
  <si>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</si>
  <si>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</si>
  <si>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</si>
  <si>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</si>
  <si>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</si>
  <si>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</si>
  <si>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</si>
  <si>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</si>
  <si>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</si>
  <si>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</si>
  <si>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</si>
  <si>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</si>
  <si>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</si>
  <si>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</si>
  <si>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</si>
  <si>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</si>
  <si>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</si>
  <si>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</si>
  <si>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</si>
  <si>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</si>
  <si>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</si>
  <si>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</si>
  <si>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</si>
  <si>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</si>
  <si>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</si>
  <si>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</si>
  <si>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</si>
  <si>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</si>
  <si>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</si>
  <si>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</si>
  <si>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</si>
  <si>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</si>
  <si>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</si>
  <si>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</si>
  <si>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</si>
  <si>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</si>
  <si>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</si>
  <si>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</si>
  <si>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</si>
  <si>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</si>
  <si>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</si>
  <si>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</si>
  <si>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</si>
  <si>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</si>
  <si>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</si>
  <si>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</si>
  <si>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</si>
  <si>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</si>
  <si>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</si>
  <si>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</si>
  <si>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</si>
  <si>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</si>
  <si>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</si>
  <si>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</si>
  <si>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</si>
  <si>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</si>
  <si>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</si>
  <si>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</si>
  <si>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</si>
  <si>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</si>
  <si>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</si>
  <si>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</si>
  <si>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</si>
  <si>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</si>
  <si>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</si>
  <si>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</si>
  <si>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</si>
  <si>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</si>
  <si>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</si>
  <si>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</si>
  <si>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</si>
  <si>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</si>
  <si>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</si>
  <si>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</si>
  <si>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</si>
  <si>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</si>
  <si>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</si>
  <si>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</si>
  <si>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</si>
  <si>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</si>
  <si>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</si>
  <si>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</si>
  <si>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</si>
  <si>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</si>
  <si>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</si>
  <si>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</si>
  <si>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</si>
  <si>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</si>
  <si>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</si>
  <si>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</si>
  <si>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</si>
  <si>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</si>
  <si>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</si>
  <si>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</si>
  <si>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</si>
  <si>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</si>
  <si>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</si>
  <si>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</si>
  <si>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</si>
  <si>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</si>
  <si>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</si>
  <si>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</si>
  <si>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</si>
  <si>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</si>
  <si>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</si>
  <si>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</si>
  <si>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</si>
  <si>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</si>
  <si>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</si>
  <si>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</si>
  <si>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</si>
  <si>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</si>
  <si>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</si>
  <si>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</si>
  <si>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</si>
  <si>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</si>
  <si>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</si>
  <si>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</si>
  <si>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</si>
  <si>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</si>
  <si>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</si>
  <si>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</si>
  <si>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</si>
  <si>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</si>
  <si>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</si>
  <si>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</si>
  <si>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</si>
  <si>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</si>
  <si>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</si>
  <si>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</si>
  <si>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</si>
  <si>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</si>
  <si>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</si>
  <si>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</si>
  <si>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</si>
  <si>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</si>
  <si>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</si>
  <si>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</si>
  <si>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</si>
  <si>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</si>
  <si>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</si>
  <si>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</si>
  <si>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</si>
  <si>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</si>
  <si>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</si>
  <si>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</si>
  <si>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</si>
  <si>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</si>
  <si>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</si>
  <si>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</si>
  <si>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</si>
  <si>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</si>
  <si>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</si>
  <si>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</si>
  <si>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</si>
  <si>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</si>
  <si>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</si>
  <si>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</si>
  <si>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</si>
  <si>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</si>
  <si>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</si>
  <si>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</si>
  <si>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</si>
  <si>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</si>
  <si>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</si>
  <si>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</si>
  <si>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</si>
  <si>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</si>
  <si>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</si>
  <si>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</si>
  <si>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</si>
  <si>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</si>
  <si>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</si>
  <si>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</si>
  <si>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</si>
  <si>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</si>
  <si>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</si>
  <si>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</si>
  <si>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</si>
  <si>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</si>
  <si>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</si>
  <si>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</si>
  <si>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</si>
  <si>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</si>
  <si>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</si>
  <si>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</si>
  <si>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</si>
  <si>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</si>
  <si>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</si>
  <si>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</si>
  <si>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</si>
  <si>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</si>
  <si>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</si>
  <si>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</si>
  <si>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</si>
  <si>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</si>
  <si>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</si>
  <si>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</si>
  <si>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</si>
  <si>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</si>
  <si>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</si>
  <si>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</si>
  <si>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</si>
  <si>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</si>
  <si>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</si>
  <si>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</si>
  <si>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</si>
  <si>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</si>
  <si>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</si>
  <si>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</si>
  <si>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</si>
  <si>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</si>
  <si>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</si>
  <si>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</si>
  <si>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</si>
  <si>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</si>
  <si>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</si>
  <si>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</si>
  <si>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</si>
  <si>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</si>
  <si>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</si>
  <si>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</si>
  <si>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</si>
  <si>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</si>
  <si>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</si>
  <si>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</si>
  <si>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</si>
  <si>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</si>
  <si>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</si>
  <si>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</si>
  <si>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</si>
  <si>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</si>
  <si>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</si>
  <si>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</si>
  <si>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</si>
  <si>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</si>
  <si>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</si>
  <si>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</si>
  <si>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</si>
  <si>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</si>
  <si>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</si>
  <si>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</si>
  <si>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</si>
  <si>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</si>
  <si>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</si>
  <si>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</si>
  <si>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</si>
  <si>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</si>
  <si>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</si>
  <si>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</si>
  <si>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</si>
  <si>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</si>
  <si>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</si>
  <si>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</si>
  <si>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</si>
  <si>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</si>
  <si>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</si>
  <si>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</si>
  <si>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</si>
  <si>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</si>
  <si>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</si>
  <si>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</si>
  <si>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</si>
  <si>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</si>
  <si>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</si>
  <si>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</si>
  <si>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</si>
  <si>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</si>
  <si>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</si>
  <si>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</si>
  <si>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</si>
  <si>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</si>
  <si>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</si>
  <si>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</si>
  <si>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</si>
  <si>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</si>
  <si>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</si>
  <si>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</si>
  <si>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</si>
  <si>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</si>
  <si>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</si>
  <si>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</si>
  <si>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</si>
  <si>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</si>
  <si>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</si>
  <si>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</si>
  <si>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</si>
  <si>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</si>
  <si>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</si>
  <si>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</si>
  <si>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</si>
  <si>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</si>
  <si>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</si>
  <si>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</si>
  <si>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</si>
  <si>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</si>
  <si>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</si>
  <si>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</si>
  <si>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</si>
  <si>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</si>
  <si>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</si>
  <si>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</si>
  <si>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</si>
  <si>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</si>
  <si>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</si>
  <si>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</si>
  <si>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</si>
  <si>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</si>
  <si>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</si>
  <si>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</si>
  <si>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</si>
  <si>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</si>
  <si>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</si>
  <si>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</si>
  <si>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</si>
  <si>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</si>
  <si>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</si>
  <si>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</si>
  <si>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</si>
  <si>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</si>
  <si>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</si>
  <si>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</si>
  <si>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</si>
  <si>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</si>
  <si>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</si>
  <si>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</si>
  <si>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</si>
  <si>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</si>
  <si>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</si>
  <si>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</si>
  <si>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</si>
  <si>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</si>
  <si>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</si>
  <si>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</si>
  <si>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</si>
  <si>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</si>
  <si>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</si>
  <si>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</si>
  <si>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</si>
  <si>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</si>
  <si>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</si>
  <si>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</si>
  <si>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</si>
  <si>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</si>
  <si>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</si>
  <si>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</si>
  <si>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</si>
  <si>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</si>
  <si>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</si>
  <si>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</si>
  <si>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</si>
  <si>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</si>
  <si>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</si>
  <si>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</si>
  <si>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</si>
  <si>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</si>
  <si>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</si>
  <si>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</si>
  <si>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</si>
  <si>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</si>
  <si>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</si>
  <si>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</si>
  <si>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</si>
  <si>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</si>
  <si>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</si>
  <si>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</si>
  <si>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</si>
  <si>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</si>
  <si>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</si>
  <si>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</si>
  <si>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</si>
  <si>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</si>
  <si>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</si>
  <si>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</si>
  <si>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</si>
  <si>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</si>
  <si>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</si>
  <si>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</si>
  <si>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</si>
  <si>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</si>
  <si>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</si>
  <si>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</si>
  <si>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</si>
  <si>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</si>
  <si>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</si>
  <si>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</si>
  <si>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</si>
  <si>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</si>
  <si>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</si>
  <si>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</si>
  <si>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</si>
  <si>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</si>
  <si>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</si>
  <si>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</si>
  <si>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</si>
  <si>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</si>
  <si>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</si>
  <si>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</si>
  <si>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</si>
  <si>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</si>
  <si>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</si>
  <si>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</si>
  <si>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</si>
  <si>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</si>
  <si>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</si>
  <si>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</si>
  <si>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</si>
  <si>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</si>
  <si>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</si>
  <si>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</si>
  <si>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</si>
  <si>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</si>
  <si>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</si>
  <si>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</si>
  <si>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</si>
  <si>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</si>
  <si>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</si>
  <si>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</si>
  <si>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</si>
  <si>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</si>
  <si>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</si>
  <si>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</si>
  <si>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</si>
  <si>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</si>
  <si>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</si>
  <si>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</si>
  <si>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</si>
  <si>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</si>
  <si>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</si>
  <si>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</si>
  <si>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</si>
  <si>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</si>
  <si>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</si>
  <si>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</si>
  <si>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</si>
  <si>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</si>
  <si>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</si>
  <si>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</si>
  <si>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</si>
  <si>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</si>
  <si>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</si>
  <si>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</si>
  <si>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</si>
  <si>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</si>
  <si>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</si>
  <si>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</si>
  <si>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</si>
  <si>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</si>
  <si>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</si>
  <si>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</si>
  <si>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</si>
  <si>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</si>
  <si>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</si>
  <si>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</si>
  <si>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</si>
  <si>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</si>
  <si>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</si>
  <si>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</si>
  <si>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</si>
  <si>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</si>
  <si>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</si>
  <si>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</si>
  <si>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</si>
  <si>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</si>
  <si>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</si>
  <si>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</si>
  <si>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</si>
  <si>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</si>
  <si>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</si>
  <si>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</si>
  <si>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</si>
  <si>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</si>
  <si>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</si>
  <si>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</si>
  <si>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</si>
  <si>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</si>
  <si>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</si>
  <si>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</si>
  <si>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</si>
  <si>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</si>
  <si>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</si>
  <si>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</si>
  <si>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</si>
  <si>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</si>
  <si>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</si>
  <si>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</si>
  <si>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</si>
  <si>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</si>
  <si>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</si>
  <si>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</si>
  <si>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</si>
  <si>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</si>
  <si>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</si>
  <si>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</si>
  <si>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</si>
  <si>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</si>
  <si>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</si>
  <si>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</si>
  <si>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</si>
  <si>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</si>
  <si>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</si>
  <si>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</si>
  <si>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</si>
  <si>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</si>
  <si>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</si>
  <si>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</si>
  <si>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</si>
  <si>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</si>
  <si>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</si>
  <si>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</si>
  <si>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</si>
  <si>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</si>
  <si>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</si>
  <si>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</si>
  <si>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</si>
  <si>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</si>
  <si>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</si>
  <si>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</si>
  <si>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</si>
  <si>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</si>
  <si>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</si>
  <si>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</si>
  <si>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</si>
  <si>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</si>
  <si>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</si>
  <si>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</si>
  <si>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</si>
  <si>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</si>
  <si>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</si>
  <si>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</si>
  <si>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</si>
  <si>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</si>
  <si>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</si>
  <si>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</si>
  <si>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</si>
  <si>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</si>
  <si>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</si>
  <si>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</si>
  <si>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</si>
  <si>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</si>
  <si>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</si>
  <si>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</si>
  <si>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</si>
  <si>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</si>
  <si>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</si>
  <si>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</si>
  <si>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</si>
  <si>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</si>
  <si>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</si>
  <si>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</si>
  <si>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</si>
  <si>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</si>
  <si>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</si>
  <si>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</si>
  <si>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</si>
  <si>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</si>
  <si>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</si>
  <si>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</si>
  <si>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</si>
  <si>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</si>
  <si>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</si>
  <si>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</si>
  <si>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</si>
  <si>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</si>
  <si>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</si>
  <si>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</si>
  <si>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</si>
  <si>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</si>
  <si>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</si>
  <si>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</si>
  <si>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</si>
  <si>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</si>
  <si>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</si>
  <si>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</si>
  <si>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</si>
  <si>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</si>
  <si>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</si>
  <si>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</si>
  <si>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</si>
  <si>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</si>
  <si>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</si>
  <si>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</si>
  <si>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</si>
  <si>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</si>
  <si>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</si>
  <si>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</si>
  <si>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</si>
  <si>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</si>
  <si>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</si>
  <si>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</si>
  <si>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</si>
  <si>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</si>
  <si>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</si>
  <si>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</si>
  <si>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</si>
  <si>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</si>
  <si>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</si>
  <si>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</si>
  <si>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</si>
  <si>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</si>
  <si>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</si>
  <si>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</si>
  <si>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</si>
  <si>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</si>
  <si>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</si>
  <si>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</si>
  <si>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</si>
  <si>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</si>
  <si>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</si>
  <si>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</si>
  <si>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</si>
  <si>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</si>
  <si>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</si>
  <si>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</si>
  <si>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</si>
  <si>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</si>
  <si>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</si>
  <si>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</si>
  <si>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</si>
  <si>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</si>
  <si>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</si>
  <si>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</si>
  <si>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</si>
  <si>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</si>
  <si>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</si>
  <si>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</si>
  <si>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</si>
  <si>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</si>
  <si>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</si>
  <si>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</si>
  <si>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</si>
  <si>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</si>
  <si>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</si>
  <si>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</si>
  <si>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</si>
  <si>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</si>
  <si>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</si>
  <si>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</si>
  <si>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</si>
  <si>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</si>
  <si>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</si>
  <si>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</si>
  <si>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</si>
  <si>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</si>
  <si>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</si>
  <si>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</si>
  <si>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</si>
  <si>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</si>
  <si>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</si>
  <si>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</si>
  <si>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</si>
  <si>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</si>
  <si>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</si>
  <si>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</si>
  <si>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</si>
  <si>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</si>
  <si>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</si>
  <si>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</si>
  <si>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</si>
  <si>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</si>
  <si>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</si>
  <si>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</si>
  <si>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</si>
  <si>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</si>
  <si>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</si>
  <si>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</si>
  <si>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</si>
  <si>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</si>
  <si>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</si>
  <si>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</si>
  <si>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</si>
  <si>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</si>
  <si>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</si>
  <si>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</si>
  <si>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</si>
  <si>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</si>
  <si>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</si>
  <si>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</si>
  <si>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</si>
  <si>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</si>
  <si>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</si>
  <si>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</si>
  <si>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</si>
  <si>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</si>
  <si>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</si>
  <si>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</si>
  <si>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</si>
  <si>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</si>
  <si>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</si>
  <si>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</si>
  <si>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</si>
  <si>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</si>
  <si>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</si>
  <si>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</si>
  <si>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</si>
  <si>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</si>
  <si>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</si>
  <si>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</si>
  <si>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</si>
  <si>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</si>
  <si>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</si>
  <si>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</si>
  <si>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</si>
  <si>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</si>
  <si>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</si>
  <si>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</si>
  <si>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</si>
  <si>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</si>
  <si>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</si>
  <si>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</si>
  <si>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</si>
  <si>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</si>
  <si>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</si>
  <si>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</si>
  <si>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</si>
  <si>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</si>
  <si>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</si>
  <si>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</si>
  <si>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</si>
  <si>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</si>
  <si>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</si>
  <si>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</si>
  <si>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</si>
  <si>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</si>
  <si>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</si>
  <si>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</si>
  <si>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</si>
  <si>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</si>
  <si>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</si>
  <si>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</si>
  <si>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</si>
  <si>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</si>
  <si>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</si>
  <si>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</si>
  <si>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</si>
  <si>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</si>
  <si>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</si>
  <si>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</si>
  <si>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</si>
  <si>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</si>
  <si>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</si>
  <si>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</si>
  <si>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</si>
  <si>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</si>
  <si>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</si>
  <si>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</si>
  <si>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</si>
  <si>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</si>
  <si>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</si>
  <si>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</si>
  <si>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</si>
  <si>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</si>
  <si>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</si>
  <si>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</si>
  <si>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</si>
  <si>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</si>
  <si>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</si>
  <si>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</si>
  <si>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</si>
  <si>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</si>
  <si>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</si>
  <si>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</si>
  <si>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</si>
  <si>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</si>
  <si>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</si>
  <si>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</si>
  <si>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</si>
  <si>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</si>
  <si>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</si>
  <si>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</si>
  <si>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</si>
  <si>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</si>
  <si>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</si>
  <si>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</si>
  <si>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</si>
  <si>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</si>
  <si>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</si>
  <si>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</si>
  <si>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</si>
  <si>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</si>
  <si>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</si>
  <si>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</si>
  <si>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</si>
  <si>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</si>
  <si>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</si>
  <si>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</si>
  <si>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</si>
  <si>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</si>
  <si>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</si>
  <si>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</si>
  <si>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</si>
  <si>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</si>
  <si>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</si>
  <si>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</si>
  <si>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</si>
  <si>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</si>
  <si>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</si>
  <si>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</si>
  <si>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</si>
  <si>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</si>
  <si>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</si>
  <si>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</si>
  <si>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</si>
  <si>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</si>
  <si>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</si>
  <si>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</si>
  <si>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</si>
  <si>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</si>
  <si>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</si>
  <si>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</si>
  <si>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</si>
  <si>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</si>
  <si>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</si>
  <si>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</si>
  <si>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</si>
  <si>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</si>
  <si>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</si>
  <si>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</si>
  <si>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</si>
  <si>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</si>
  <si>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</si>
  <si>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</si>
  <si>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</si>
  <si>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</si>
  <si>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</si>
  <si>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</si>
  <si>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</si>
  <si>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</si>
  <si>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</si>
  <si>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</si>
  <si>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</si>
  <si>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</si>
  <si>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</si>
  <si>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</si>
  <si>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</si>
  <si>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</si>
  <si>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</si>
  <si>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</si>
  <si>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</si>
  <si>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</si>
  <si>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</si>
  <si>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</si>
  <si>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</si>
  <si>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</si>
  <si>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</si>
  <si>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</si>
  <si>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</si>
  <si>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</si>
  <si>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</si>
  <si>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</si>
  <si>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</si>
  <si>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</si>
  <si>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</si>
  <si>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</si>
  <si>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</si>
  <si>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</si>
  <si>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</si>
  <si>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</si>
  <si>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</si>
  <si>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</si>
  <si>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</si>
  <si>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</si>
  <si>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</si>
  <si>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</si>
  <si>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</si>
  <si>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</si>
  <si>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</si>
  <si>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</si>
  <si>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</si>
  <si>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</si>
  <si>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</si>
  <si>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</si>
  <si>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</si>
  <si>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</si>
  <si>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</si>
  <si>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</si>
  <si>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</si>
  <si>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</si>
  <si>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</si>
  <si>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</si>
  <si>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</si>
  <si>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</si>
  <si>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</si>
  <si>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</si>
  <si>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</si>
  <si>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</si>
  <si>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</si>
  <si>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</si>
  <si>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</si>
  <si>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</si>
  <si>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</si>
  <si>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</si>
  <si>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</si>
  <si>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</si>
  <si>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</si>
  <si>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</si>
  <si>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</si>
  <si>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</si>
  <si>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</si>
  <si>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</si>
  <si>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</si>
  <si>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</si>
  <si>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</si>
  <si>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</si>
  <si>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</si>
  <si>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</si>
  <si>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</si>
  <si>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</si>
  <si>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</si>
  <si>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</si>
  <si>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</si>
  <si>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</si>
  <si>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</si>
  <si>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</si>
  <si>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</si>
  <si>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</si>
  <si>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</si>
  <si>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</si>
  <si>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</si>
  <si>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</si>
  <si>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</si>
  <si>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</si>
  <si>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</si>
  <si>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</si>
  <si>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</si>
  <si>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</si>
  <si>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</si>
  <si>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</si>
  <si>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</si>
  <si>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</si>
  <si>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</si>
  <si>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</si>
  <si>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</si>
  <si>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</si>
  <si>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</si>
  <si>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</si>
  <si>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</si>
  <si>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</si>
  <si>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</si>
  <si>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</si>
  <si>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</si>
  <si>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</si>
  <si>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</si>
  <si>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</si>
  <si>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</si>
  <si>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</si>
  <si>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</si>
  <si>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</si>
  <si>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</si>
  <si>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</si>
  <si>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</si>
  <si>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</si>
  <si>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</si>
  <si>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</si>
  <si>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</si>
  <si>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</si>
  <si>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</si>
  <si>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</si>
  <si>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</si>
  <si>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</si>
  <si>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</si>
  <si>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</si>
  <si>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</si>
  <si>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</si>
  <si>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</si>
  <si>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</si>
  <si>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</si>
  <si>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</si>
  <si>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</si>
  <si>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</si>
  <si>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</si>
  <si>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</si>
  <si>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</si>
  <si>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</si>
  <si>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</si>
  <si>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</si>
  <si>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</si>
  <si>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</si>
  <si>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</si>
  <si>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</si>
  <si>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</si>
  <si>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</si>
  <si>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</si>
  <si>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</si>
  <si>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</si>
  <si>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</si>
  <si>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</si>
  <si>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</si>
  <si>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</si>
  <si>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</si>
  <si>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</si>
  <si>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</si>
  <si>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</si>
  <si>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</si>
  <si>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</si>
  <si>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</si>
  <si>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</si>
  <si>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</si>
  <si>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</si>
  <si>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</si>
  <si>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</si>
  <si>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</si>
  <si>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</si>
  <si>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</si>
  <si>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</si>
  <si>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</si>
  <si>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</si>
  <si>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</si>
  <si>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</si>
  <si>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</si>
  <si>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</si>
  <si>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</si>
  <si>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</si>
  <si>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</si>
  <si>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</si>
  <si>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</si>
  <si>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</si>
  <si>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</si>
  <si>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</si>
  <si>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</si>
  <si>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</si>
  <si>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</si>
  <si>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</si>
  <si>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</si>
  <si>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</si>
  <si>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</si>
  <si>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</si>
  <si>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</si>
  <si>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</si>
  <si>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</si>
  <si>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</si>
  <si>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</si>
  <si>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</si>
  <si>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</si>
  <si>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</si>
  <si>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</si>
  <si>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</si>
  <si>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</si>
  <si>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</si>
  <si>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</si>
  <si>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</si>
  <si>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</si>
  <si>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</si>
  <si>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</si>
  <si>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</si>
  <si>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</si>
  <si>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</si>
  <si>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</si>
  <si>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</si>
  <si>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</si>
  <si>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</si>
  <si>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</si>
  <si>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</si>
  <si>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</si>
  <si>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</si>
  <si>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</si>
  <si>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</si>
  <si>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</si>
  <si>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</si>
  <si>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</si>
  <si>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</si>
  <si>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</si>
  <si>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</si>
  <si>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</si>
  <si>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</si>
  <si>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</si>
  <si>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</si>
  <si>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</si>
  <si>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</si>
  <si>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</si>
  <si>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</si>
  <si>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</si>
  <si>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</si>
  <si>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</si>
  <si>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</si>
  <si>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</si>
  <si>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</si>
  <si>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</si>
  <si>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</si>
  <si>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</si>
  <si>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</si>
  <si>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</si>
  <si>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</si>
  <si>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</si>
  <si>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</si>
  <si>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</si>
  <si>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</si>
  <si>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</si>
  <si>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</si>
  <si>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</si>
  <si>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</si>
  <si>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</si>
  <si>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</si>
  <si>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</si>
  <si>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</si>
  <si>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</si>
  <si>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</si>
  <si>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</si>
  <si>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</si>
  <si>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</si>
  <si>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</si>
  <si>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</si>
  <si>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</si>
  <si>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</si>
  <si>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</si>
  <si>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</si>
  <si>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</si>
  <si>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</si>
  <si>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</si>
  <si>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</si>
  <si>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</si>
  <si>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</si>
  <si>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</si>
  <si>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</si>
  <si>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</si>
  <si>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</si>
  <si>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</si>
  <si>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</si>
  <si>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</si>
  <si>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</si>
  <si>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</si>
  <si>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</si>
  <si>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</si>
  <si>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</si>
  <si>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</si>
  <si>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</si>
  <si>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</si>
  <si>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</si>
  <si>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</si>
  <si>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</si>
  <si>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</si>
  <si>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</si>
  <si>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</si>
  <si>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</si>
  <si>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</si>
  <si>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</si>
  <si>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</si>
  <si>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</si>
  <si>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</si>
  <si>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</si>
  <si>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</si>
  <si>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</si>
  <si>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</si>
  <si>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</si>
  <si>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</si>
  <si>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</si>
  <si>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</si>
  <si>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</si>
  <si>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</si>
  <si>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</si>
  <si>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</si>
  <si>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</si>
  <si>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</si>
  <si>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</si>
  <si>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</si>
  <si>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</si>
  <si>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</si>
  <si>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</si>
  <si>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</si>
  <si>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</si>
  <si>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</si>
  <si>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</si>
  <si>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</si>
  <si>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</si>
  <si>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</si>
  <si>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</si>
  <si>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</si>
  <si>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</si>
  <si>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</si>
  <si>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</si>
  <si>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</si>
  <si>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</si>
  <si>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</si>
  <si>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</si>
  <si>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</si>
  <si>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</si>
  <si>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</si>
  <si>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</si>
  <si>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</si>
  <si>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</si>
  <si>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</si>
  <si>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</si>
  <si>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</si>
  <si>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</si>
  <si>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</si>
  <si>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</si>
  <si>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</si>
  <si>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</si>
  <si>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</si>
  <si>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</si>
  <si>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</si>
  <si>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</si>
  <si>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</si>
  <si>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</si>
  <si>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</si>
  <si>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</si>
  <si>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</si>
  <si>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</si>
  <si>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</si>
  <si>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</si>
  <si>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</si>
  <si>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</si>
  <si>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</si>
  <si>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</si>
  <si>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</si>
  <si>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</si>
  <si>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</si>
  <si>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</si>
  <si>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</si>
  <si>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</si>
  <si>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</si>
  <si>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</si>
  <si>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</si>
  <si>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</si>
  <si>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</si>
  <si>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</si>
  <si>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</si>
  <si>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</si>
  <si>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</si>
  <si>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</si>
  <si>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</si>
  <si>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</si>
  <si>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</si>
  <si>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</si>
  <si>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</si>
  <si>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</si>
  <si>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</si>
  <si>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</si>
  <si>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</si>
  <si>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</si>
  <si>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</si>
  <si>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</si>
  <si>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</si>
  <si>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</si>
  <si>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</si>
  <si>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</si>
  <si>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</si>
  <si>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</si>
  <si>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</si>
  <si>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</si>
  <si>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</si>
  <si>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</si>
  <si>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</si>
  <si>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</si>
  <si>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</si>
  <si>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</si>
  <si>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</si>
  <si>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</si>
  <si>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</si>
  <si>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</si>
  <si>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</si>
  <si>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</si>
  <si>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</si>
  <si>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</si>
  <si>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</si>
  <si>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</si>
  <si>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</si>
  <si>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</si>
  <si>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</si>
  <si>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</si>
  <si>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</si>
  <si>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</si>
  <si>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</si>
  <si>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</si>
  <si>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</si>
  <si>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</si>
  <si>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</si>
  <si>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</si>
  <si>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</si>
  <si>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</si>
  <si>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</si>
  <si>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</si>
  <si>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</si>
  <si>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</si>
  <si>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</si>
  <si>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</si>
  <si>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</si>
  <si>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</si>
  <si>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</si>
  <si>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</si>
  <si>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</si>
  <si>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</si>
  <si>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</si>
  <si>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</si>
  <si>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</si>
  <si>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</si>
  <si>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</si>
  <si>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</si>
  <si>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</si>
  <si>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</si>
  <si>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</si>
  <si>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</si>
  <si>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</si>
  <si>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</si>
  <si>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</si>
  <si>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</si>
  <si>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</si>
  <si>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</si>
  <si>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</si>
  <si>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</si>
  <si>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</si>
  <si>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</si>
  <si>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</si>
  <si>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</si>
  <si>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</si>
  <si>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</si>
  <si>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</si>
  <si>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</si>
  <si>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</si>
  <si>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</si>
  <si>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</si>
  <si>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</si>
  <si>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</si>
  <si>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</si>
  <si>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</si>
  <si>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</si>
  <si>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</si>
  <si>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</si>
  <si>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</si>
  <si>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</si>
  <si>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</si>
  <si>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</si>
  <si>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</si>
  <si>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</si>
  <si>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</si>
  <si>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</si>
  <si>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</si>
  <si>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</si>
  <si>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</si>
  <si>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</si>
  <si>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</si>
  <si>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</si>
  <si>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</si>
  <si>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</si>
  <si>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</si>
  <si>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</si>
  <si>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</si>
  <si>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</si>
  <si>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</si>
  <si>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</si>
  <si>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</si>
  <si>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</si>
  <si>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</si>
  <si>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</si>
  <si>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</si>
  <si>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</si>
  <si>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</si>
  <si>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</si>
  <si>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</si>
  <si>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</si>
  <si>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</si>
  <si>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</si>
  <si>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</si>
  <si>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</si>
  <si>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</si>
  <si>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</si>
  <si>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</si>
  <si>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</si>
  <si>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</si>
  <si>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</si>
  <si>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</si>
  <si>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</si>
  <si>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</si>
  <si>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</si>
  <si>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</si>
  <si>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</si>
  <si>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</si>
  <si>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</si>
  <si>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</si>
  <si>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</si>
  <si>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</si>
  <si>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</si>
  <si>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</si>
  <si>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</si>
  <si>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</si>
  <si>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</si>
  <si>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</si>
  <si>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</si>
  <si>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</si>
  <si>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</si>
  <si>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</si>
  <si>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</si>
  <si>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</si>
  <si>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</si>
  <si>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</si>
  <si>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</si>
  <si>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</si>
  <si>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</si>
  <si>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</si>
  <si>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</si>
  <si>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</si>
  <si>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</si>
  <si>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</si>
  <si>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</si>
  <si>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</si>
  <si>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</si>
  <si>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</si>
  <si>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</si>
  <si>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</si>
  <si>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</si>
  <si>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</si>
  <si>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</si>
  <si>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</si>
  <si>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</si>
  <si>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</si>
  <si>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</si>
  <si>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</si>
  <si>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</si>
  <si>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</si>
  <si>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</si>
  <si>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</si>
  <si>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</si>
  <si>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</si>
  <si>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</si>
  <si>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</si>
  <si>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</si>
  <si>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</si>
  <si>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</si>
  <si>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</si>
  <si>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</si>
  <si>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</si>
  <si>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</si>
  <si>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</si>
  <si>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</si>
  <si>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</si>
  <si>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</si>
  <si>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</si>
  <si>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</si>
  <si>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</si>
  <si>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</si>
  <si>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</si>
  <si>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</si>
  <si>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</si>
  <si>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</si>
  <si>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</si>
  <si>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</si>
  <si>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</si>
  <si>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</si>
  <si>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</si>
  <si>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</si>
  <si>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</si>
  <si>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</si>
  <si>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</si>
  <si>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</si>
  <si>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</si>
  <si>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</si>
  <si>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</si>
  <si>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</si>
  <si>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</si>
  <si>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</si>
  <si>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</si>
  <si>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</si>
  <si>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</si>
  <si>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</si>
  <si>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</si>
  <si>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</si>
  <si>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</si>
  <si>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</si>
  <si>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</si>
  <si>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</si>
  <si>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</si>
  <si>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</si>
  <si>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</si>
  <si>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</si>
  <si>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</si>
  <si>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</si>
  <si>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</si>
  <si>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</si>
  <si>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</si>
  <si>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</si>
  <si>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</si>
  <si>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</si>
  <si>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</si>
  <si>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</si>
  <si>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</si>
  <si>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</si>
  <si>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</si>
  <si>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</si>
  <si>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</si>
  <si>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</si>
  <si>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</si>
  <si>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</si>
  <si>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</si>
  <si>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</si>
  <si>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</si>
  <si>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</si>
  <si>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</si>
  <si>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</si>
  <si>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</si>
  <si>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</si>
  <si>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</si>
  <si>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</si>
  <si>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</si>
  <si>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</si>
  <si>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</si>
  <si>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</si>
  <si>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</si>
  <si>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</si>
  <si>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</si>
  <si>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</si>
  <si>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</si>
  <si>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</si>
  <si>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</si>
  <si>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</si>
  <si>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</si>
  <si>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</si>
  <si>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</si>
  <si>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</si>
  <si>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</si>
  <si>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</si>
  <si>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</si>
  <si>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</si>
  <si>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</si>
  <si>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</si>
  <si>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</si>
  <si>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</si>
  <si>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</si>
  <si>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</si>
  <si>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</si>
  <si>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</si>
  <si>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</si>
  <si>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</si>
  <si>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</si>
  <si>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</si>
  <si>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</si>
  <si>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</si>
  <si>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</si>
  <si>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</si>
  <si>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</si>
  <si>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</si>
  <si>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</si>
  <si>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</si>
  <si>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</si>
  <si>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</si>
  <si>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</si>
  <si>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</si>
  <si>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</si>
  <si>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</si>
  <si>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</si>
  <si>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</si>
  <si>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</si>
  <si>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</si>
  <si>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</si>
  <si>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</si>
  <si>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</si>
  <si>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</si>
  <si>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</si>
  <si>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</si>
  <si>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</si>
  <si>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</si>
  <si>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</si>
  <si>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</si>
  <si>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</si>
  <si>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</si>
  <si>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</si>
  <si>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</si>
  <si>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</si>
  <si>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</si>
  <si>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</si>
  <si>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</si>
  <si>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</si>
  <si>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</si>
  <si>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</si>
  <si>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</si>
  <si>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</si>
  <si>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</si>
  <si>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</si>
  <si>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</si>
  <si>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</si>
  <si>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</si>
  <si>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</si>
  <si>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</si>
  <si>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</si>
  <si>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</si>
  <si>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</si>
  <si>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</si>
  <si>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</si>
  <si>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</si>
  <si>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</si>
  <si>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</si>
  <si>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</si>
  <si>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</si>
  <si>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</si>
  <si>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</si>
  <si>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</si>
  <si>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</si>
  <si>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</si>
  <si>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</si>
  <si>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</si>
  <si>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</si>
  <si>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</si>
  <si>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</si>
  <si>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</si>
  <si>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</si>
  <si>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</si>
  <si>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</si>
  <si>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</si>
  <si>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</si>
  <si>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</si>
  <si>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</si>
  <si>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</si>
  <si>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</si>
  <si>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</si>
  <si>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</si>
  <si>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</si>
  <si>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</si>
  <si>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</si>
  <si>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</si>
  <si>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</si>
  <si>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</si>
  <si>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</si>
  <si>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</si>
  <si>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</si>
  <si>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</si>
  <si>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</si>
  <si>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</si>
  <si>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</si>
  <si>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</si>
  <si>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</si>
  <si>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</si>
  <si>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</si>
  <si>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</si>
  <si>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</si>
  <si>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</si>
  <si>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</si>
  <si>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</si>
  <si>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</si>
  <si>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</si>
  <si>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</si>
  <si>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</si>
  <si>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</si>
  <si>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</si>
  <si>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</si>
  <si>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</si>
  <si>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</si>
  <si>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</si>
  <si>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</si>
  <si>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</si>
  <si>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</si>
  <si>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</si>
  <si>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</si>
  <si>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</si>
  <si>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</si>
  <si>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</si>
  <si>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</si>
  <si>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</si>
  <si>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</si>
  <si>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</si>
  <si>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</si>
  <si>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</si>
  <si>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</si>
  <si>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</si>
  <si>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</si>
  <si>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</si>
  <si>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</si>
  <si>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</si>
  <si>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</si>
  <si>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</si>
  <si>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</si>
  <si>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</si>
  <si>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</si>
  <si>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</si>
  <si>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</si>
  <si>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</si>
  <si>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</si>
  <si>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</si>
  <si>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</si>
  <si>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</si>
  <si>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</si>
  <si>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</si>
  <si>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</si>
  <si>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</si>
  <si>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</si>
  <si>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</si>
  <si>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</si>
  <si>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</si>
  <si>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</si>
  <si>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</si>
  <si>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</si>
  <si>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</si>
  <si>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</si>
  <si>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</si>
  <si>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</si>
  <si>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</si>
  <si>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</si>
  <si>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</si>
  <si>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</si>
  <si>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</si>
  <si>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</si>
  <si>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</si>
  <si>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</si>
  <si>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</si>
  <si>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</si>
  <si>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</si>
  <si>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</si>
  <si>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</si>
  <si>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</si>
  <si>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</si>
  <si>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</si>
  <si>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</si>
  <si>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</si>
  <si>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</si>
  <si>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</si>
  <si>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</si>
  <si>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</si>
  <si>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</si>
  <si>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</si>
  <si>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</si>
  <si>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</si>
  <si>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</si>
  <si>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</si>
  <si>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</si>
  <si>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</si>
  <si>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</si>
  <si>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</si>
  <si>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</si>
  <si>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</si>
  <si>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</si>
  <si>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</si>
  <si>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</si>
  <si>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</si>
  <si>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</si>
  <si>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</si>
  <si>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</si>
  <si>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</si>
  <si>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</si>
  <si>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</si>
  <si>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</si>
  <si>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</si>
  <si>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</si>
  <si>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</si>
  <si>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</si>
  <si>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</si>
  <si>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</si>
  <si>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</si>
  <si>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</si>
  <si>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</si>
  <si>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</si>
  <si>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</si>
  <si>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</si>
  <si>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</si>
  <si>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</si>
  <si>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</si>
  <si>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</si>
  <si>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</si>
  <si>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</si>
  <si>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</si>
  <si>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</si>
  <si>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</si>
  <si>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</si>
  <si>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</si>
  <si>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</si>
  <si>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</si>
  <si>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</si>
  <si>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</si>
  <si>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</si>
  <si>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</si>
  <si>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</si>
  <si>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</si>
  <si>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</si>
  <si>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</si>
  <si>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</si>
  <si>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</si>
  <si>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</si>
  <si>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</si>
  <si>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</si>
  <si>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</si>
  <si>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</si>
  <si>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</si>
  <si>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</si>
  <si>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</si>
  <si>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</si>
  <si>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</si>
  <si>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</si>
  <si>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</si>
  <si>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</si>
  <si>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</si>
  <si>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</si>
  <si>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</si>
  <si>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</si>
  <si>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</si>
  <si>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</si>
  <si>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</si>
  <si>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</si>
  <si>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</si>
  <si>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</si>
  <si>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</si>
  <si>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</si>
  <si>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</si>
  <si>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</si>
  <si>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</si>
  <si>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</si>
  <si>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</si>
  <si>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</si>
  <si>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</si>
  <si>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</si>
  <si>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</si>
  <si>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</si>
  <si>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</si>
  <si>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</si>
  <si>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</si>
  <si>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</si>
  <si>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</si>
  <si>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</si>
  <si>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</si>
  <si>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</si>
  <si>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</si>
  <si>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</si>
  <si>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</si>
  <si>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</si>
  <si>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</si>
  <si>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</si>
  <si>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</si>
  <si>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</si>
  <si>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</si>
  <si>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</si>
  <si>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</si>
  <si>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</si>
  <si>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</si>
  <si>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</si>
  <si>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</si>
  <si>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</si>
  <si>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</si>
  <si>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</si>
  <si>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</si>
  <si>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</si>
  <si>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</si>
  <si>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</si>
  <si>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</si>
  <si>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</si>
  <si>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</si>
  <si>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</si>
  <si>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</si>
  <si>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</si>
  <si>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</si>
  <si>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</si>
  <si>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</si>
  <si>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</si>
  <si>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</si>
  <si>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</si>
  <si>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</si>
  <si>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</si>
  <si>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</si>
  <si>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</si>
  <si>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</si>
  <si>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</si>
  <si>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</si>
  <si>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</si>
  <si>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</si>
  <si>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</si>
  <si>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</si>
  <si>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</si>
  <si>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</si>
  <si>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</si>
  <si>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</si>
  <si>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</si>
  <si>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</si>
  <si>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</si>
  <si>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</si>
  <si>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</si>
  <si>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</si>
  <si>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</si>
  <si>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</si>
  <si>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</si>
  <si>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</si>
  <si>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</si>
  <si>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</si>
  <si>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</si>
  <si>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</si>
  <si>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</si>
  <si>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</si>
  <si>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</si>
  <si>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</si>
  <si>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</si>
  <si>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</si>
  <si>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</si>
  <si>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</si>
  <si>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</si>
  <si>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</si>
  <si>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</si>
  <si>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</si>
  <si>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</si>
  <si>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</si>
  <si>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</si>
  <si>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</si>
  <si>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</si>
  <si>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</si>
  <si>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</si>
  <si>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</si>
  <si>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</si>
  <si>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</si>
  <si>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</si>
  <si>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</si>
  <si>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</si>
  <si>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</si>
  <si>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</si>
  <si>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</si>
  <si>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</si>
  <si>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</si>
  <si>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</si>
  <si>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</si>
  <si>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</si>
  <si>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</si>
  <si>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</si>
  <si>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</si>
  <si>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</si>
  <si>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</si>
  <si>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</si>
  <si>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</si>
  <si>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</si>
  <si>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</si>
  <si>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</si>
  <si>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</si>
  <si>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</si>
  <si>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</si>
  <si>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</si>
  <si>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</si>
  <si>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</si>
  <si>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</si>
  <si>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</si>
  <si>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</si>
  <si>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</si>
  <si>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</si>
  <si>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</si>
  <si>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</si>
  <si>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</si>
  <si>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</si>
  <si>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</si>
  <si>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</si>
  <si>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</si>
  <si>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</si>
  <si>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</si>
  <si>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</si>
  <si>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</si>
  <si>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</si>
  <si>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</si>
  <si>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</si>
  <si>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</si>
  <si>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</si>
  <si>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</si>
  <si>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</si>
  <si>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</si>
  <si>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</si>
  <si>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</si>
  <si>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</si>
  <si>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</si>
  <si>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</si>
  <si>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</si>
  <si>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</si>
  <si>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</si>
  <si>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</si>
  <si>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</si>
  <si>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</si>
  <si>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</si>
  <si>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</si>
  <si>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</si>
  <si>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</si>
  <si>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</si>
  <si>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</si>
  <si>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</si>
  <si>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</si>
  <si>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</si>
  <si>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</si>
  <si>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</si>
  <si>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</si>
  <si>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</si>
  <si>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</si>
  <si>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</si>
  <si>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</si>
  <si>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</si>
  <si>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</si>
  <si>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</si>
  <si>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</si>
  <si>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</si>
  <si>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</si>
  <si>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</si>
  <si>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</si>
  <si>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</si>
  <si>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</si>
  <si>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</si>
  <si>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</si>
  <si>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</si>
  <si>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</si>
  <si>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</si>
  <si>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</si>
  <si>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</si>
  <si>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</si>
  <si>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</si>
  <si>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</si>
  <si>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</si>
  <si>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</si>
  <si>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</si>
  <si>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</si>
  <si>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</si>
  <si>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</si>
  <si>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</si>
  <si>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</si>
  <si>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</si>
  <si>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</si>
  <si>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</si>
  <si>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</si>
  <si>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</si>
  <si>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</si>
  <si>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</si>
  <si>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</si>
  <si>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</si>
  <si>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</si>
  <si>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</si>
  <si>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</si>
  <si>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</si>
  <si>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</si>
  <si>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</si>
  <si>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</si>
  <si>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</si>
  <si>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</si>
  <si>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</si>
  <si>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</si>
  <si>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</si>
  <si>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</si>
  <si>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</si>
  <si>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</si>
  <si>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</si>
  <si>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</si>
  <si>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</si>
  <si>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</si>
  <si>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</si>
  <si>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</si>
  <si>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</si>
  <si>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</si>
  <si>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</si>
  <si>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</si>
  <si>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</si>
  <si>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</si>
  <si>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</si>
  <si>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</si>
  <si>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</si>
  <si>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</si>
  <si>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</si>
  <si>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</si>
  <si>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</si>
  <si>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</si>
  <si>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</si>
  <si>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</si>
  <si>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</si>
  <si>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</si>
  <si>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</si>
  <si>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</si>
  <si>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</si>
  <si>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</si>
  <si>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</si>
  <si>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</si>
  <si>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</si>
  <si>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</si>
  <si>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</si>
  <si>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</si>
  <si>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</si>
  <si>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</si>
  <si>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</si>
  <si>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</si>
  <si>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</si>
  <si>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</si>
  <si>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</si>
  <si>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</si>
  <si>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</si>
  <si>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</si>
  <si>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</si>
  <si>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</si>
  <si>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</si>
  <si>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</si>
  <si>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</si>
  <si>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</si>
  <si>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</si>
  <si>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</si>
  <si>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</si>
  <si>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</si>
  <si>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</si>
  <si>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</si>
  <si>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</si>
  <si>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</si>
  <si>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</si>
  <si>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</si>
  <si>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</si>
  <si>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</si>
  <si>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</si>
  <si>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</si>
  <si>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</si>
  <si>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</si>
  <si>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</si>
  <si>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</si>
  <si>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</si>
  <si>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</si>
  <si>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</si>
  <si>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</si>
  <si>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</si>
  <si>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</si>
  <si>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</si>
  <si>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</si>
  <si>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</si>
  <si>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</si>
  <si>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</si>
  <si>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</si>
  <si>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</si>
  <si>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</si>
  <si>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</si>
  <si>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</si>
  <si>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</si>
  <si>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</si>
  <si>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</si>
  <si>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</si>
  <si>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</si>
  <si>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</si>
  <si>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</si>
  <si>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</si>
  <si>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</si>
  <si>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</si>
  <si>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</si>
  <si>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</si>
  <si>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</si>
  <si>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</si>
  <si>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</si>
  <si>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</si>
  <si>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</si>
  <si>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</si>
  <si>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</si>
  <si>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</si>
  <si>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</si>
  <si>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</si>
  <si>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</si>
  <si>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</si>
  <si>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</si>
  <si>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</si>
  <si>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</si>
  <si>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</si>
  <si>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</si>
  <si>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</si>
  <si>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</si>
  <si>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</si>
  <si>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</si>
  <si>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</si>
  <si>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</si>
  <si>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</si>
  <si>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</si>
  <si>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</si>
  <si>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</si>
  <si>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</si>
  <si>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</si>
  <si>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</si>
  <si>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</si>
  <si>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</si>
  <si>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</si>
  <si>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</si>
  <si>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</si>
  <si>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</si>
  <si>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</si>
  <si>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</si>
  <si>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</si>
  <si>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</si>
  <si>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</si>
  <si>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</si>
  <si>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</si>
  <si>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</si>
  <si>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</si>
  <si>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</si>
  <si>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</si>
  <si>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</si>
  <si>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</si>
  <si>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</si>
  <si>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</si>
  <si>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</si>
  <si>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</si>
  <si>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</si>
  <si>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</si>
  <si>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</si>
  <si>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</si>
  <si>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</si>
  <si>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</si>
  <si>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</si>
  <si>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</si>
  <si>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</si>
  <si>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</si>
  <si>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</si>
  <si>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</si>
  <si>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</si>
  <si>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</si>
  <si>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</si>
  <si>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</si>
  <si>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</si>
  <si>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</si>
  <si>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</si>
  <si>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</si>
  <si>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</si>
  <si>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</si>
  <si>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</si>
  <si>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</si>
  <si>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</si>
  <si>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</si>
  <si>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</si>
  <si>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</si>
  <si>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</si>
  <si>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</si>
  <si>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</si>
  <si>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</si>
  <si>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</si>
  <si>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</si>
  <si>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</si>
  <si>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</si>
  <si>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</si>
  <si>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</si>
  <si>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</si>
  <si>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</si>
  <si>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</si>
  <si>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</si>
  <si>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</si>
  <si>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</si>
  <si>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</si>
  <si>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</si>
  <si>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</si>
  <si>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</si>
  <si>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</si>
  <si>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</si>
  <si>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</si>
  <si>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</si>
  <si>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</si>
  <si>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</si>
  <si>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</si>
  <si>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</si>
  <si>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</si>
  <si>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</si>
  <si>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</si>
  <si>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</si>
  <si>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</si>
  <si>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</si>
  <si>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</si>
  <si>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</si>
  <si>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</si>
  <si>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</si>
  <si>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</si>
  <si>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</si>
  <si>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</si>
  <si>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</si>
  <si>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</si>
  <si>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</si>
  <si>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</si>
  <si>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</si>
  <si>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</si>
  <si>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</si>
  <si>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</si>
  <si>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</si>
  <si>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</si>
  <si>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</si>
  <si>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</si>
  <si>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</si>
  <si>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</si>
  <si>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</si>
  <si>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</si>
  <si>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</si>
  <si>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</si>
  <si>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</si>
  <si>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</si>
  <si>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</si>
  <si>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</si>
  <si>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</si>
  <si>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</si>
  <si>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</si>
  <si>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</si>
  <si>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</si>
  <si>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</si>
  <si>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</si>
  <si>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</si>
  <si>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</si>
  <si>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</si>
  <si>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</si>
  <si>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</si>
  <si>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</si>
  <si>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</si>
  <si>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</si>
  <si>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</si>
  <si>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</si>
  <si>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</si>
  <si>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</si>
  <si>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</si>
  <si>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</si>
  <si>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</si>
  <si>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</si>
  <si>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</si>
  <si>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</si>
  <si>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</si>
  <si>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</si>
  <si>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</si>
  <si>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</si>
  <si>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</si>
  <si>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</si>
  <si>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</si>
  <si>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</si>
  <si>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</si>
  <si>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</si>
  <si>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</si>
  <si>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</si>
  <si>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</si>
  <si>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</si>
  <si>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</si>
  <si>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</si>
  <si>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</si>
  <si>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</si>
  <si>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</si>
  <si>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</si>
  <si>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</si>
  <si>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</si>
  <si>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</si>
  <si>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</si>
  <si>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</si>
  <si>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</si>
  <si>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</si>
  <si>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</si>
  <si>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</si>
  <si>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</si>
  <si>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</si>
  <si>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</si>
  <si>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</si>
  <si>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</si>
  <si>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</si>
  <si>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</si>
  <si>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</si>
  <si>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</si>
  <si>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</si>
  <si>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</si>
  <si>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</si>
  <si>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</si>
  <si>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</si>
  <si>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</si>
  <si>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</si>
  <si>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</si>
  <si>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</si>
  <si>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</si>
  <si>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</si>
  <si>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</si>
  <si>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</si>
  <si>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</si>
  <si>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</si>
  <si>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</si>
  <si>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</si>
  <si>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</si>
  <si>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</si>
  <si>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</si>
  <si>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</si>
  <si>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</si>
  <si>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</si>
  <si>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</si>
  <si>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</si>
  <si>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</si>
  <si>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</si>
  <si>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</si>
  <si>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</si>
  <si>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</si>
  <si>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</si>
  <si>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</si>
  <si>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</si>
  <si>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</si>
  <si>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</si>
  <si>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</si>
  <si>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</si>
  <si>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</si>
  <si>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</si>
  <si>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</si>
  <si>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</si>
  <si>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</si>
  <si>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</si>
  <si>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</si>
  <si>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</si>
  <si>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</si>
  <si>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</si>
  <si>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</si>
  <si>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</si>
  <si>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</si>
  <si>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</si>
  <si>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</si>
  <si>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</si>
  <si>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</si>
  <si>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</si>
  <si>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</si>
  <si>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</si>
  <si>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</si>
  <si>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</si>
  <si>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</si>
  <si>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</si>
  <si>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</si>
  <si>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</si>
  <si>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</si>
  <si>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</si>
  <si>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</si>
  <si>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</si>
  <si>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</si>
  <si>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</si>
  <si>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</si>
  <si>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</si>
  <si>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</si>
  <si>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</si>
  <si>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</si>
  <si>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</si>
  <si>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</si>
  <si>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</si>
  <si>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</si>
  <si>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</si>
  <si>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</si>
  <si>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</si>
  <si>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</si>
  <si>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</si>
  <si>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</si>
  <si>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</si>
  <si>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</si>
  <si>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</si>
  <si>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</si>
  <si>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</si>
  <si>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</si>
  <si>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</si>
  <si>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</si>
  <si>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</si>
  <si>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</si>
  <si>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</si>
  <si>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</si>
  <si>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</si>
  <si>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</si>
  <si>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</si>
  <si>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</si>
  <si>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</si>
  <si>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</si>
  <si>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</si>
  <si>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</si>
  <si>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</si>
  <si>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</si>
  <si>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</si>
  <si>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</si>
  <si>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</si>
  <si>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</si>
  <si>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</si>
  <si>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</si>
  <si>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</si>
  <si>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</si>
  <si>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</si>
  <si>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</si>
  <si>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</si>
  <si>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</si>
  <si>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</si>
  <si>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</si>
  <si>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</si>
  <si>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</si>
  <si>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</si>
  <si>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</si>
  <si>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</si>
  <si>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</si>
  <si>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</si>
  <si>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</si>
  <si>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</si>
  <si>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</si>
  <si>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</si>
  <si>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</si>
  <si>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</si>
  <si>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</si>
  <si>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</si>
  <si>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</si>
  <si>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</si>
  <si>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</si>
  <si>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</si>
  <si>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</si>
  <si>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</si>
  <si>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</si>
  <si>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</si>
  <si>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</si>
  <si>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</si>
  <si>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</si>
  <si>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</si>
  <si>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</si>
  <si>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</si>
  <si>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</si>
  <si>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</si>
  <si>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</si>
  <si>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</si>
  <si>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</si>
  <si>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</si>
  <si>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</si>
  <si>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</si>
  <si>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</si>
  <si>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</si>
  <si>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</si>
  <si>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</si>
  <si>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</si>
  <si>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</si>
  <si>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</si>
  <si>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</si>
  <si>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</si>
  <si>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</si>
  <si>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</si>
  <si>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</si>
  <si>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</si>
  <si>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</si>
  <si>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</si>
  <si>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</si>
  <si>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</si>
  <si>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</si>
  <si>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</si>
  <si>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</si>
  <si>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</si>
  <si>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</si>
  <si>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</si>
  <si>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</si>
  <si>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</si>
  <si>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</si>
  <si>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</si>
  <si>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</si>
  <si>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</si>
  <si>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</si>
  <si>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</si>
  <si>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</si>
  <si>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</si>
  <si>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</si>
  <si>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</si>
  <si>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</si>
  <si>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</si>
  <si>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</si>
  <si>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</si>
  <si>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</si>
  <si>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</si>
  <si>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</si>
  <si>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</si>
  <si>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</si>
  <si>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</si>
  <si>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</si>
  <si>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</si>
  <si>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</si>
  <si>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</si>
  <si>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</si>
  <si>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</si>
  <si>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</si>
  <si>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</si>
  <si>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</si>
  <si>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</si>
  <si>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</si>
  <si>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</si>
  <si>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</si>
  <si>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</si>
  <si>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</si>
  <si>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</si>
  <si>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</si>
  <si>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</si>
  <si>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</si>
  <si>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</si>
  <si>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</si>
  <si>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</si>
  <si>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</si>
  <si>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</si>
  <si>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</si>
  <si>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</si>
  <si>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</si>
  <si>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</si>
  <si>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</si>
  <si>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</si>
  <si>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</si>
  <si>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</si>
  <si>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</si>
  <si>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</si>
  <si>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</si>
  <si>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</si>
  <si>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</si>
  <si>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</si>
  <si>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</si>
  <si>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</si>
  <si>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</si>
  <si>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</si>
  <si>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</si>
  <si>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</si>
  <si>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</si>
  <si>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</si>
  <si>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</si>
  <si>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</si>
  <si>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</si>
  <si>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</si>
  <si>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</si>
  <si>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</si>
  <si>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</si>
  <si>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</si>
  <si>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</si>
  <si>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</si>
  <si>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</si>
  <si>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</si>
  <si>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</si>
  <si>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</si>
  <si>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</si>
  <si>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</si>
  <si>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</si>
  <si>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</si>
  <si>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</si>
  <si>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</si>
  <si>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</si>
  <si>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</si>
  <si>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</si>
  <si>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</si>
  <si>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</si>
  <si>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</si>
  <si>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</si>
  <si>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</si>
  <si>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</si>
  <si>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</si>
  <si>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</si>
  <si>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</si>
  <si>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</si>
  <si>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</si>
  <si>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</si>
  <si>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</si>
  <si>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</si>
  <si>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</si>
  <si>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</si>
  <si>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</si>
  <si>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</si>
  <si>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</si>
  <si>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</si>
  <si>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</si>
  <si>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</si>
  <si>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</si>
  <si>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</si>
  <si>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</si>
  <si>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</si>
  <si>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</si>
  <si>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</si>
  <si>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</si>
  <si>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</si>
  <si>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</si>
  <si>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</si>
  <si>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</si>
  <si>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</si>
  <si>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</si>
  <si>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</si>
  <si>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</si>
  <si>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</si>
  <si>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</si>
  <si>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</si>
  <si>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</si>
  <si>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</si>
  <si>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</si>
  <si>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</si>
  <si>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</si>
  <si>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</si>
  <si>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</si>
  <si>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</si>
  <si>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</si>
  <si>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</si>
  <si>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</si>
  <si>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</si>
  <si>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</si>
  <si>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</si>
  <si>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</si>
  <si>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</si>
  <si>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</si>
  <si>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</si>
  <si>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</si>
  <si>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</si>
  <si>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</si>
  <si>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</si>
  <si>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</si>
  <si>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</si>
  <si>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</si>
  <si>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</si>
  <si>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</si>
  <si>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</si>
  <si>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</si>
  <si>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</si>
  <si>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</si>
  <si>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</si>
  <si>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</si>
  <si>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</si>
  <si>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</si>
  <si>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</si>
  <si>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</si>
  <si>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</si>
  <si>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</si>
  <si>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</si>
  <si>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</si>
  <si>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</si>
  <si>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</si>
  <si>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</si>
  <si>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</si>
  <si>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</si>
  <si>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</si>
  <si>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</si>
  <si>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</si>
  <si>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</si>
  <si>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</si>
  <si>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</si>
  <si>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</si>
  <si>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</si>
  <si>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</si>
  <si>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</si>
  <si>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</si>
  <si>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</si>
  <si>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</si>
  <si>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</si>
  <si>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</si>
  <si>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</si>
  <si>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</si>
  <si>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</si>
  <si>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</si>
  <si>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</si>
  <si>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</si>
  <si>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</si>
  <si>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</si>
  <si>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</si>
  <si>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</si>
  <si>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</si>
  <si>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</si>
  <si>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</si>
  <si>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</si>
  <si>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</si>
  <si>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</si>
  <si>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</si>
  <si>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</si>
  <si>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</si>
  <si>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</si>
  <si>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</si>
  <si>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</si>
  <si>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</si>
  <si>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</si>
  <si>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</si>
  <si>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</si>
  <si>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</si>
  <si>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</si>
  <si>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</si>
  <si>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</si>
  <si>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</si>
  <si>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</si>
  <si>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</si>
  <si>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</si>
  <si>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</si>
  <si>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</si>
  <si>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</si>
  <si>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</si>
  <si>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</si>
  <si>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</si>
  <si>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</si>
  <si>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</si>
  <si>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</si>
  <si>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</si>
  <si>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</si>
  <si>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</si>
  <si>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</si>
  <si>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</si>
  <si>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</si>
  <si>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</si>
  <si>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</si>
  <si>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</si>
  <si>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</si>
  <si>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</si>
  <si>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</si>
  <si>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</si>
  <si>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</si>
  <si>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</si>
  <si>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</si>
  <si>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</si>
  <si>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</si>
  <si>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</si>
  <si>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</si>
  <si>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</si>
  <si>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</si>
  <si>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</si>
  <si>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</si>
  <si>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</si>
  <si>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</si>
  <si>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</si>
  <si>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</si>
  <si>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</si>
  <si>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</si>
  <si>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</si>
  <si>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</si>
  <si>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</si>
  <si>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</si>
  <si>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</si>
  <si>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</si>
  <si>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</si>
  <si>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</si>
  <si>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</si>
  <si>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</si>
  <si>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</si>
  <si>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</si>
  <si>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</si>
  <si>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</si>
  <si>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</si>
  <si>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</si>
  <si>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</si>
  <si>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</si>
  <si>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</si>
  <si>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</si>
  <si>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</si>
  <si>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</si>
  <si>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</si>
  <si>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</si>
  <si>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</si>
  <si>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</si>
  <si>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</si>
  <si>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</si>
  <si>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</si>
  <si>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</si>
  <si>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</si>
  <si>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</si>
  <si>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</si>
  <si>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</si>
  <si>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</si>
  <si>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</si>
  <si>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</si>
  <si>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</si>
  <si>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</si>
  <si>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</si>
  <si>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</si>
  <si>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</si>
  <si>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</si>
  <si>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</si>
  <si>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</si>
  <si>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</si>
  <si>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</si>
  <si>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</si>
  <si>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</si>
  <si>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</si>
  <si>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</si>
  <si>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</si>
  <si>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</si>
  <si>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</si>
  <si>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</si>
  <si>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</si>
  <si>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</si>
  <si>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</si>
  <si>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</si>
  <si>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</si>
  <si>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</si>
  <si>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</si>
  <si>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</si>
  <si>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</si>
  <si>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</si>
  <si>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</si>
  <si>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</si>
  <si>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</si>
  <si>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</si>
  <si>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</si>
  <si>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</si>
  <si>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</si>
  <si>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</si>
  <si>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</si>
  <si>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</si>
  <si>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</si>
  <si>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</si>
  <si>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</si>
  <si>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</si>
  <si>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</si>
  <si>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</si>
  <si>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</si>
  <si>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</si>
  <si>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</si>
  <si>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</si>
  <si>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</si>
  <si>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</si>
  <si>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</si>
  <si>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</si>
  <si>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</si>
  <si>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</si>
  <si>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</si>
  <si>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</si>
  <si>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</si>
  <si>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</si>
  <si>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</si>
  <si>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</si>
  <si>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</si>
  <si>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</si>
  <si>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</si>
  <si>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</si>
  <si>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</si>
  <si>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</si>
  <si>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</si>
  <si>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</si>
  <si>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</si>
  <si>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</si>
  <si>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</si>
  <si>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</si>
  <si>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</si>
  <si>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</si>
  <si>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</si>
  <si>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</si>
  <si>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</si>
  <si>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</si>
  <si>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</si>
  <si>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</si>
  <si>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</si>
  <si>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</si>
  <si>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</si>
  <si>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</si>
  <si>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</si>
  <si>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</si>
  <si>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</si>
  <si>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</si>
  <si>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</si>
  <si>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</si>
  <si>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</si>
  <si>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</si>
  <si>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</si>
  <si>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</si>
  <si>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</si>
  <si>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</si>
  <si>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</si>
  <si>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</si>
  <si>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</si>
  <si>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</si>
  <si>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</si>
  <si>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</si>
  <si>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</si>
  <si>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</si>
  <si>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</si>
  <si>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</si>
  <si>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</si>
  <si>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</si>
  <si>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</si>
  <si>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</si>
  <si>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</si>
  <si>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</si>
  <si>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</si>
  <si>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</si>
  <si>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</si>
  <si>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</si>
  <si>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</si>
  <si>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</si>
  <si>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</si>
  <si>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</si>
  <si>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</si>
  <si>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</si>
  <si>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</si>
  <si>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</si>
  <si>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</si>
  <si>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</si>
  <si>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</si>
  <si>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</si>
  <si>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</si>
  <si>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</si>
  <si>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</si>
  <si>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</si>
  <si>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</si>
  <si>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</si>
  <si>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</si>
  <si>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</si>
  <si>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</si>
  <si>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</si>
  <si>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</si>
  <si>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</si>
  <si>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</si>
  <si>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</si>
  <si>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</si>
  <si>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</si>
  <si>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</si>
  <si>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</si>
  <si>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</si>
  <si>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</si>
  <si>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</si>
  <si>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</si>
  <si>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</si>
  <si>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</si>
  <si>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</si>
  <si>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</si>
  <si>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</si>
  <si>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</si>
  <si>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</si>
  <si>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</si>
  <si>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</si>
  <si>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</si>
  <si>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</si>
  <si>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</si>
  <si>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</si>
  <si>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</si>
  <si>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</si>
  <si>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</si>
  <si>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</si>
  <si>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</si>
  <si>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</si>
  <si>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</si>
  <si>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</si>
  <si>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</si>
  <si>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</si>
  <si>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</si>
  <si>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</si>
  <si>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</si>
  <si>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</si>
  <si>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</si>
  <si>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</si>
  <si>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</si>
  <si>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</si>
  <si>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</si>
  <si>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</si>
  <si>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</si>
  <si>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</si>
  <si>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</si>
  <si>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</si>
  <si>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</si>
  <si>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</si>
  <si>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</si>
  <si>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</si>
  <si>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</si>
  <si>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</si>
  <si>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</si>
  <si>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</si>
  <si>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</si>
  <si>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</si>
  <si>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</si>
  <si>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</si>
  <si>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</si>
  <si>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</si>
  <si>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</si>
  <si>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</si>
  <si>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</si>
  <si>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</si>
  <si>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</si>
  <si>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</si>
  <si>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</si>
  <si>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</si>
  <si>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</si>
  <si>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</si>
  <si>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</si>
  <si>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</si>
  <si>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</si>
  <si>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</si>
  <si>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</si>
  <si>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</si>
  <si>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</si>
  <si>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</si>
  <si>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</si>
  <si>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</si>
  <si>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</si>
  <si>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</si>
  <si>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</si>
  <si>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</si>
  <si>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</si>
  <si>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</si>
  <si>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</si>
  <si>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</si>
  <si>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</si>
  <si>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</si>
  <si>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</si>
  <si>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</si>
  <si>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</si>
  <si>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</si>
  <si>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</si>
  <si>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</si>
  <si>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</si>
  <si>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</si>
  <si>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</si>
  <si>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</si>
  <si>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</si>
  <si>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</si>
  <si>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</si>
  <si>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</si>
  <si>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</si>
  <si>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</si>
  <si>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</si>
  <si>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</si>
  <si>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</si>
  <si>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</si>
  <si>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</si>
  <si>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</si>
  <si>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</si>
  <si>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</si>
  <si>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</si>
  <si>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</si>
  <si>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</si>
  <si>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</si>
  <si>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</si>
  <si>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</si>
  <si>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</si>
  <si>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</si>
  <si>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</si>
  <si>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</si>
  <si>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</si>
  <si>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</si>
  <si>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</si>
  <si>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</si>
  <si>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</si>
  <si>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</si>
  <si>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</si>
  <si>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</si>
  <si>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</si>
  <si>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</si>
  <si>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</si>
  <si>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</si>
  <si>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</si>
  <si>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</si>
  <si>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</si>
  <si>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</si>
  <si>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</si>
  <si>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</si>
  <si>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</si>
  <si>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</si>
  <si>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</si>
  <si>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</si>
  <si>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</si>
  <si>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</si>
  <si>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</si>
  <si>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</si>
  <si>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</si>
  <si>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</si>
  <si>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</si>
  <si>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</si>
  <si>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</si>
  <si>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</si>
  <si>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</si>
  <si>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</si>
  <si>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</si>
  <si>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</si>
  <si>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</si>
  <si>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</si>
  <si>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</si>
  <si>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</si>
  <si>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</si>
  <si>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</si>
  <si>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</si>
  <si>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</si>
  <si>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</si>
  <si>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</si>
  <si>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</si>
  <si>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</si>
  <si>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</si>
  <si>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</si>
  <si>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</si>
  <si>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</si>
  <si>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</si>
  <si>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</si>
  <si>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</si>
  <si>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</si>
  <si>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</si>
  <si>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</si>
  <si>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</si>
  <si>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</si>
  <si>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</si>
  <si>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</si>
  <si>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</si>
  <si>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</si>
  <si>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</si>
  <si>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</si>
  <si>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</si>
  <si>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</si>
  <si>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</si>
  <si>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</si>
  <si>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</si>
  <si>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</si>
  <si>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</si>
  <si>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</si>
  <si>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</si>
  <si>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</si>
  <si>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</si>
  <si>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</si>
  <si>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</si>
  <si>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</si>
  <si>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</si>
  <si>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</si>
  <si>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</si>
  <si>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</si>
  <si>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</si>
  <si>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</si>
  <si>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</si>
  <si>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</si>
  <si>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</si>
  <si>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</si>
  <si>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</si>
  <si>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</si>
  <si>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</si>
  <si>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</si>
  <si>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</si>
  <si>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</si>
  <si>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</si>
  <si>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</si>
  <si>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</si>
  <si>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</si>
  <si>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</si>
  <si>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</si>
  <si>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</si>
  <si>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</si>
  <si>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</si>
  <si>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</si>
  <si>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</si>
  <si>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</si>
  <si>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</si>
  <si>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</si>
  <si>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</si>
  <si>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</si>
  <si>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</si>
  <si>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</si>
  <si>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</si>
  <si>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</si>
  <si>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</si>
  <si>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</si>
  <si>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</si>
  <si>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</si>
  <si>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</si>
  <si>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</si>
  <si>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</si>
  <si>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</si>
  <si>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</si>
  <si>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</si>
  <si>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</si>
  <si>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</si>
  <si>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</si>
  <si>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</si>
  <si>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</si>
  <si>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</si>
  <si>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</si>
  <si>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</si>
  <si>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</si>
  <si>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</si>
  <si>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</si>
  <si>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</si>
  <si>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</si>
  <si>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</si>
  <si>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</si>
  <si>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</si>
  <si>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</si>
  <si>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</si>
  <si>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</si>
  <si>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</si>
  <si>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</si>
  <si>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</si>
  <si>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</si>
  <si>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</si>
  <si>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</si>
  <si>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</si>
  <si>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</si>
  <si>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</si>
  <si>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</si>
  <si>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</si>
  <si>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</si>
  <si>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</si>
  <si>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</si>
  <si>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</si>
  <si>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</si>
  <si>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</si>
  <si>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</si>
  <si>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</si>
  <si>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</si>
  <si>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</si>
  <si>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</si>
  <si>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</si>
  <si>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</si>
  <si>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</si>
  <si>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</si>
  <si>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</si>
  <si>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</si>
  <si>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</si>
  <si>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</si>
  <si>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</si>
  <si>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</si>
  <si>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</si>
  <si>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</si>
  <si>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</si>
  <si>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</si>
  <si>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</si>
  <si>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</si>
  <si>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</si>
  <si>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</si>
  <si>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</si>
  <si>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</si>
  <si>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</si>
  <si>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</si>
  <si>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</si>
  <si>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</si>
  <si>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</si>
  <si>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</si>
  <si>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</si>
  <si>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</si>
  <si>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</si>
  <si>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</si>
  <si>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</si>
  <si>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</si>
  <si>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</si>
  <si>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</si>
  <si>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</si>
  <si>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</si>
  <si>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</si>
  <si>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</si>
  <si>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</si>
  <si>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</si>
  <si>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</si>
  <si>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</si>
  <si>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</si>
  <si>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</si>
  <si>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</si>
  <si>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</si>
  <si>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</si>
  <si>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</si>
  <si>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</si>
  <si>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</si>
  <si>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</si>
  <si>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</si>
  <si>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</si>
  <si>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</si>
  <si>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</si>
  <si>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</si>
  <si>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</si>
  <si>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</si>
  <si>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</si>
  <si>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</si>
  <si>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</si>
  <si>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</si>
  <si>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</si>
  <si>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</si>
  <si>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</si>
  <si>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</si>
  <si>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</si>
  <si>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</si>
  <si>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</si>
  <si>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</si>
  <si>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</si>
  <si>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</si>
  <si>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</si>
  <si>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</si>
  <si>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</si>
  <si>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</si>
  <si>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</si>
  <si>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</si>
  <si>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</si>
  <si>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</si>
  <si>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</si>
  <si>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</si>
  <si>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</si>
  <si>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</si>
  <si>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</si>
  <si>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</si>
  <si>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</si>
  <si>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</si>
  <si>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</si>
  <si>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</si>
  <si>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</si>
  <si>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</si>
  <si>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</si>
  <si>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</si>
  <si>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</si>
  <si>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</si>
  <si>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</si>
  <si>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</si>
  <si>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</si>
  <si>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</si>
  <si>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</si>
  <si>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</si>
  <si>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</si>
  <si>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</si>
  <si>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</si>
  <si>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</si>
  <si>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</si>
  <si>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</si>
  <si>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</si>
  <si>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</si>
  <si>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</si>
  <si>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</si>
  <si>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</si>
  <si>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</si>
  <si>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</si>
  <si>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</si>
  <si>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</si>
  <si>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</si>
  <si>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</si>
  <si>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</si>
  <si>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</si>
  <si>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</si>
  <si>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</si>
  <si>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</si>
  <si>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</si>
  <si>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</si>
  <si>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</si>
  <si>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</si>
  <si>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</si>
  <si>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</si>
  <si>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</si>
  <si>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</si>
  <si>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</si>
  <si>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</si>
  <si>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</si>
  <si>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</si>
  <si>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</si>
  <si>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</si>
  <si>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</si>
  <si>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</si>
  <si>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</si>
  <si>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</si>
  <si>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</si>
  <si>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</si>
  <si>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</si>
  <si>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</si>
  <si>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</si>
  <si>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</si>
  <si>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</si>
  <si>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</si>
  <si>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</si>
  <si>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</si>
  <si>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</si>
  <si>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</si>
  <si>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</si>
  <si>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</si>
  <si>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</si>
  <si>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</si>
  <si>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</si>
  <si>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</si>
  <si>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</si>
  <si>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</si>
  <si>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</si>
  <si>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</si>
  <si>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</si>
  <si>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</si>
  <si>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</si>
  <si>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</si>
  <si>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</si>
  <si>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</si>
  <si>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</si>
  <si>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</si>
  <si>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</si>
  <si>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</si>
  <si>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</si>
  <si>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</si>
  <si>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</si>
  <si>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</si>
  <si>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</si>
  <si>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</si>
  <si>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</si>
  <si>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</si>
  <si>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</si>
  <si>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</si>
  <si>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</si>
  <si>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</si>
  <si>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</si>
  <si>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</si>
  <si>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</si>
  <si>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</si>
  <si>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</si>
  <si>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</si>
  <si>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</si>
  <si>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</si>
  <si>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</si>
  <si>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</si>
  <si>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</si>
  <si>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</si>
  <si>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</si>
  <si>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</si>
  <si>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</si>
  <si>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</si>
  <si>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</si>
  <si>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</si>
  <si>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</si>
  <si>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</si>
  <si>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</si>
  <si>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</si>
  <si>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</si>
  <si>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</si>
  <si>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</si>
  <si>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</si>
  <si>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</si>
  <si>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</si>
  <si>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</si>
  <si>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</si>
  <si>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</si>
  <si>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</si>
  <si>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</si>
  <si>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</si>
  <si>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</si>
  <si>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</si>
  <si>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</si>
  <si>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</si>
  <si>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</si>
  <si>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</si>
  <si>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</si>
  <si>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</si>
  <si>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</si>
  <si>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</si>
  <si>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</si>
  <si>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</si>
  <si>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</si>
  <si>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</si>
  <si>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</si>
  <si>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</si>
  <si>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</si>
  <si>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</si>
  <si>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</si>
  <si>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</si>
  <si>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</si>
  <si>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</si>
  <si>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</si>
  <si>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</si>
  <si>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</si>
  <si>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</si>
  <si>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</si>
  <si>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</si>
  <si>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</si>
  <si>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</si>
  <si>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</si>
  <si>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</si>
  <si>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</si>
  <si>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</si>
  <si>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</si>
  <si>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</si>
  <si>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</si>
  <si>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</si>
  <si>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</si>
  <si>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</si>
  <si>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</si>
  <si>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</si>
  <si>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</si>
  <si>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</si>
  <si>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</si>
  <si>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</si>
  <si>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</si>
  <si>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</si>
  <si>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</si>
  <si>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</si>
  <si>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</si>
  <si>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</si>
  <si>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</si>
  <si>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</si>
  <si>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</si>
  <si>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</si>
  <si>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</si>
  <si>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</si>
  <si>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</si>
  <si>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</si>
  <si>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</si>
  <si>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</si>
  <si>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</si>
  <si>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</si>
  <si>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</si>
  <si>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</si>
  <si>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</si>
  <si>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</si>
  <si>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</si>
  <si>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</si>
  <si>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</si>
  <si>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</si>
  <si>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</si>
  <si>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</si>
  <si>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</si>
  <si>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</si>
  <si>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</si>
  <si>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</si>
  <si>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</si>
  <si>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</si>
  <si>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</si>
  <si>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</si>
  <si>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</si>
  <si>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</si>
  <si>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</si>
  <si>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</si>
  <si>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</si>
  <si>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</si>
  <si>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</si>
  <si>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</si>
  <si>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</si>
  <si>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</si>
  <si>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</si>
  <si>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</si>
  <si>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</si>
  <si>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</si>
  <si>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</si>
  <si>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</si>
  <si>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</si>
  <si>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</si>
  <si>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</si>
  <si>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</si>
  <si>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</si>
  <si>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</si>
  <si>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</si>
  <si>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</si>
  <si>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</si>
  <si>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</si>
  <si>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</si>
  <si>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</si>
  <si>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</si>
  <si>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</si>
  <si>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</si>
  <si>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</si>
  <si>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</si>
  <si>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</si>
  <si>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</si>
  <si>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</si>
  <si>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</si>
  <si>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</si>
  <si>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</si>
  <si>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</si>
  <si>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</si>
  <si>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</si>
  <si>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</si>
  <si>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</si>
  <si>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</si>
  <si>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</si>
  <si>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</si>
  <si>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</si>
  <si>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</si>
  <si>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</si>
  <si>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</si>
  <si>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</si>
  <si>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</si>
  <si>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</si>
  <si>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</si>
  <si>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</si>
  <si>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</si>
  <si>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</si>
  <si>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</si>
  <si>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</si>
  <si>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</si>
  <si>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</si>
  <si>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</si>
  <si>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</si>
  <si>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</si>
  <si>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</si>
  <si>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</si>
  <si>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</si>
  <si>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</si>
  <si>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</si>
  <si>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</si>
  <si>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</si>
  <si>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</si>
  <si>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</si>
  <si>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</si>
  <si>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</si>
  <si>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</si>
  <si>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</si>
  <si>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</si>
  <si>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</si>
  <si>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</si>
  <si>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</si>
  <si>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</si>
  <si>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</si>
  <si>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</si>
  <si>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</si>
  <si>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</si>
  <si>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</si>
  <si>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</si>
  <si>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</si>
  <si>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</si>
  <si>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</si>
  <si>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</si>
  <si>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</si>
  <si>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</si>
  <si>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</si>
  <si>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</si>
  <si>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</si>
  <si>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</si>
  <si>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</si>
  <si>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</si>
  <si>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</si>
  <si>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</si>
  <si>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</si>
  <si>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</si>
  <si>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</si>
  <si>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</si>
  <si>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</si>
  <si>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</si>
  <si>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</si>
  <si>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</si>
  <si>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</si>
  <si>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</si>
  <si>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</si>
  <si>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</si>
  <si>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</si>
  <si>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</si>
  <si>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</si>
  <si>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</si>
  <si>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</si>
  <si>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</si>
  <si>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</si>
  <si>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</si>
  <si>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</si>
  <si>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</si>
  <si>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</si>
  <si>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</si>
  <si>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</si>
  <si>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</si>
  <si>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</si>
  <si>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</si>
  <si>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</si>
  <si>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</si>
  <si>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</si>
  <si>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</si>
  <si>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</si>
  <si>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</si>
  <si>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</si>
  <si>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</si>
  <si>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</si>
  <si>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</si>
  <si>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</si>
  <si>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</si>
  <si>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</si>
  <si>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</si>
  <si>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</si>
  <si>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</si>
  <si>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</si>
  <si>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</si>
  <si>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</si>
  <si>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</si>
  <si>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</si>
  <si>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</si>
  <si>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</si>
  <si>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</si>
  <si>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</si>
  <si>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</si>
  <si>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</si>
  <si>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</si>
  <si>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</si>
  <si>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</si>
  <si>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</si>
  <si>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</si>
  <si>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</si>
  <si>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</si>
  <si>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</si>
  <si>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</si>
  <si>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</si>
  <si>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</si>
  <si>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</si>
  <si>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</si>
  <si>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</si>
  <si>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</si>
  <si>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</si>
  <si>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</si>
  <si>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</si>
  <si>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</si>
  <si>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</si>
  <si>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</si>
  <si>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</si>
  <si>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</si>
  <si>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</si>
  <si>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</si>
  <si>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</si>
  <si>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</si>
  <si>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</si>
  <si>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</si>
  <si>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</si>
  <si>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</si>
  <si>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</si>
  <si>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</si>
  <si>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</si>
  <si>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</si>
  <si>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</si>
  <si>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</si>
  <si>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</si>
  <si>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</si>
  <si>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</si>
  <si>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</si>
  <si>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</si>
  <si>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</si>
  <si>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</si>
  <si>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</si>
  <si>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</si>
  <si>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</si>
  <si>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</si>
  <si>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</si>
  <si>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</si>
  <si>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</si>
  <si>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</si>
  <si>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</si>
  <si>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</si>
  <si>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</si>
  <si>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</si>
  <si>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</si>
  <si>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</si>
  <si>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</si>
  <si>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</si>
  <si>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</si>
  <si>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</si>
  <si>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</si>
  <si>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</si>
  <si>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</si>
  <si>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</si>
  <si>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</si>
  <si>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</si>
  <si>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</si>
  <si>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</si>
  <si>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</si>
  <si>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</si>
  <si>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</si>
  <si>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</si>
  <si>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</si>
  <si>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</si>
  <si>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</si>
  <si>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</si>
  <si>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</si>
  <si>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</si>
  <si>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</si>
  <si>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</si>
  <si>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</si>
  <si>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</si>
  <si>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</si>
  <si>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</si>
  <si>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</si>
  <si>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</si>
  <si>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</si>
  <si>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</si>
  <si>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</si>
  <si>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</si>
  <si>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</si>
  <si>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</si>
  <si>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</si>
  <si>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</si>
  <si>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</si>
  <si>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</si>
  <si>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</si>
  <si>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</si>
  <si>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</si>
  <si>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</si>
  <si>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</si>
  <si>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</si>
  <si>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</si>
  <si>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</si>
  <si>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</si>
  <si>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</si>
  <si>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</si>
  <si>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</si>
  <si>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</si>
  <si>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</si>
  <si>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</si>
  <si>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</si>
  <si>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</si>
  <si>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</si>
  <si>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</si>
  <si>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</si>
  <si>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</si>
  <si>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</si>
  <si>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</si>
  <si>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</si>
  <si>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</si>
  <si>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</si>
  <si>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</si>
  <si>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</si>
  <si>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</si>
  <si>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</si>
  <si>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</si>
  <si>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</si>
  <si>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</si>
  <si>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</si>
  <si>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</si>
  <si>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</si>
  <si>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</si>
  <si>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</si>
  <si>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</si>
  <si>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</si>
  <si>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</si>
  <si>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</si>
  <si>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</si>
  <si>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</si>
  <si>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</si>
  <si>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</si>
  <si>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</si>
  <si>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</si>
  <si>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</si>
  <si>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</si>
  <si>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</si>
  <si>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</si>
  <si>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</si>
  <si>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</si>
  <si>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</si>
  <si>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</si>
  <si>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</si>
  <si>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</si>
  <si>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</si>
  <si>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</si>
  <si>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</si>
  <si>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</si>
  <si>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</si>
  <si>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</si>
  <si>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</si>
  <si>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</si>
  <si>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</si>
  <si>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</si>
  <si>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</si>
  <si>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</si>
  <si>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</si>
  <si>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</si>
  <si>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</si>
  <si>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</si>
  <si>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</si>
  <si>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</si>
  <si>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</si>
  <si>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</si>
  <si>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</si>
  <si>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</si>
  <si>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</si>
  <si>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</si>
  <si>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</si>
  <si>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</si>
  <si>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</si>
  <si>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</si>
  <si>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</si>
  <si>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</si>
  <si>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</si>
  <si>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</si>
  <si>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</si>
  <si>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</si>
  <si>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</si>
  <si>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</si>
  <si>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</si>
  <si>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</si>
  <si>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</si>
  <si>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</si>
  <si>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</si>
  <si>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</si>
  <si>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</si>
  <si>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</si>
  <si>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</si>
  <si>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</si>
  <si>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</si>
  <si>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</si>
  <si>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</si>
  <si>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</si>
  <si>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</si>
  <si>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</si>
  <si>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</si>
  <si>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</si>
  <si>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</si>
  <si>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</si>
  <si>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</si>
  <si>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</si>
  <si>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</si>
  <si>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</si>
  <si>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</si>
  <si>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</si>
  <si>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</si>
  <si>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</si>
  <si>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</si>
  <si>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</si>
  <si>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</si>
  <si>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</si>
  <si>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</si>
  <si>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</si>
  <si>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</si>
  <si>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</si>
  <si>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</si>
  <si>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</si>
  <si>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</si>
  <si>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</si>
  <si>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</si>
  <si>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</si>
  <si>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</si>
  <si>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</si>
  <si>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</si>
  <si>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</si>
  <si>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</si>
  <si>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</si>
  <si>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</si>
  <si>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</si>
  <si>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</si>
  <si>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</si>
  <si>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</si>
  <si>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</si>
  <si>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</si>
  <si>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</si>
  <si>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</si>
  <si>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</si>
  <si>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</si>
  <si>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</si>
  <si>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</si>
  <si>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</si>
  <si>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</si>
  <si>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</si>
  <si>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</si>
  <si>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</si>
  <si>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</si>
  <si>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</si>
  <si>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</si>
  <si>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</si>
  <si>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</si>
  <si>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</si>
  <si>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</si>
  <si>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</si>
  <si>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</si>
  <si>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</si>
  <si>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</si>
  <si>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</si>
  <si>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</si>
  <si>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</si>
  <si>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</si>
  <si>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</si>
  <si>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</si>
  <si>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</si>
  <si>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</si>
  <si>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</si>
  <si>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</si>
  <si>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</si>
  <si>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</si>
  <si>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</si>
  <si>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</si>
  <si>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</si>
  <si>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</si>
  <si>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</si>
  <si>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</si>
  <si>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</si>
  <si>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</si>
  <si>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</si>
  <si>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</si>
  <si>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</si>
  <si>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</si>
  <si>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</si>
  <si>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</si>
  <si>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</si>
  <si>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</si>
  <si>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</si>
  <si>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</si>
  <si>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</si>
  <si>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</si>
  <si>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</si>
  <si>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</si>
  <si>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</si>
  <si>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</si>
  <si>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</si>
  <si>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</si>
  <si>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</si>
  <si>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</si>
  <si>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</si>
  <si>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</si>
  <si>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</si>
  <si>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</si>
  <si>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</si>
  <si>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</si>
  <si>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</si>
  <si>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</si>
  <si>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</si>
  <si>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</si>
  <si>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</si>
  <si>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</si>
  <si>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</si>
  <si>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</si>
  <si>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</si>
  <si>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</si>
  <si>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</si>
  <si>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</si>
  <si>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</si>
  <si>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</si>
  <si>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</si>
  <si>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</si>
  <si>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</si>
  <si>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</si>
  <si>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</si>
  <si>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</si>
  <si>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</si>
  <si>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</si>
  <si>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</si>
  <si>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</si>
  <si>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</si>
  <si>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</si>
  <si>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</si>
  <si>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</si>
  <si>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</si>
  <si>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</si>
  <si>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</si>
  <si>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</si>
  <si>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</si>
  <si>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</si>
  <si>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</si>
  <si>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</si>
  <si>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</si>
  <si>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</si>
  <si>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</si>
  <si>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</si>
  <si>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</si>
  <si>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</si>
  <si>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</si>
  <si>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</si>
  <si>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</si>
  <si>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</si>
  <si>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</si>
  <si>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</si>
  <si>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</si>
  <si>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</si>
  <si>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</si>
  <si>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</si>
  <si>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</si>
  <si>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</si>
  <si>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</si>
  <si>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</si>
  <si>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</si>
  <si>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</si>
  <si>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</si>
  <si>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</si>
  <si>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</si>
  <si>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</si>
  <si>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</si>
  <si>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</si>
  <si>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</si>
  <si>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</si>
  <si>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</si>
  <si>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</si>
  <si>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</si>
  <si>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</si>
  <si>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</si>
  <si>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</si>
  <si>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</si>
  <si>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</si>
  <si>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</si>
  <si>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</si>
  <si>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</si>
  <si>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</si>
  <si>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</si>
  <si>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</si>
  <si>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</si>
  <si>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</si>
  <si>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</si>
  <si>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</si>
  <si>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</si>
  <si>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</si>
  <si>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</si>
  <si>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</si>
  <si>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</si>
  <si>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</si>
  <si>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</si>
  <si>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</si>
  <si>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</si>
  <si>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</si>
  <si>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</si>
  <si>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</si>
  <si>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</si>
  <si>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</si>
  <si>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</si>
  <si>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</si>
  <si>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</si>
  <si>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</si>
  <si>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</si>
  <si>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</si>
  <si>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</si>
  <si>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</si>
  <si>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</si>
  <si>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</si>
  <si>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</si>
  <si>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</si>
  <si>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</si>
  <si>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</si>
  <si>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</si>
  <si>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</si>
  <si>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</si>
  <si>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</si>
  <si>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</si>
  <si>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</si>
  <si>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</si>
  <si>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</si>
  <si>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</si>
  <si>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</si>
  <si>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</si>
  <si>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</si>
  <si>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</si>
  <si>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</si>
  <si>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</si>
  <si>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</si>
  <si>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</si>
  <si>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</si>
  <si>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</si>
  <si>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</si>
  <si>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</si>
  <si>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</si>
  <si>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</si>
  <si>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</si>
  <si>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</si>
  <si>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</si>
  <si>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</si>
  <si>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</si>
  <si>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</si>
  <si>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</si>
  <si>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</si>
  <si>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</si>
  <si>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</si>
  <si>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</si>
  <si>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</si>
  <si>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</si>
  <si>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</si>
  <si>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</si>
  <si>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</si>
  <si>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</si>
  <si>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</si>
  <si>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</si>
  <si>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</si>
  <si>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</si>
  <si>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</si>
  <si>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</si>
  <si>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</si>
  <si>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</si>
  <si>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</si>
  <si>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</si>
  <si>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</si>
  <si>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</si>
  <si>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</si>
  <si>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</si>
  <si>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</si>
  <si>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</si>
  <si>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</si>
  <si>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</si>
  <si>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</si>
  <si>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</si>
  <si>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</si>
  <si>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</si>
  <si>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</si>
  <si>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</si>
  <si>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</si>
  <si>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</si>
  <si>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</si>
  <si>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</si>
  <si>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</si>
  <si>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</si>
  <si>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</si>
  <si>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</si>
  <si>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</si>
  <si>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</si>
  <si>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</si>
  <si>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</si>
  <si>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</si>
  <si>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</si>
  <si>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</si>
  <si>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</si>
  <si>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</si>
  <si>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</si>
  <si>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</si>
  <si>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</si>
  <si>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</si>
  <si>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</si>
  <si>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</si>
  <si>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</si>
  <si>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</si>
  <si>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</si>
  <si>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</si>
  <si>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</si>
  <si>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</si>
  <si>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</si>
  <si>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</si>
  <si>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</si>
  <si>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</si>
  <si>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</si>
  <si>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</si>
  <si>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</si>
  <si>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</si>
  <si>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</si>
  <si>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</si>
  <si>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</si>
  <si>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</si>
  <si>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</si>
  <si>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</si>
  <si>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</si>
  <si>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</si>
  <si>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</si>
  <si>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</si>
  <si>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</si>
  <si>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</si>
  <si>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</si>
  <si>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</si>
  <si>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</si>
  <si>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</si>
  <si>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</si>
  <si>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</si>
  <si>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</si>
  <si>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</si>
  <si>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</si>
  <si>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</si>
  <si>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</si>
  <si>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</si>
  <si>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</si>
  <si>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</si>
  <si>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</si>
  <si>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</si>
  <si>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</si>
  <si>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</si>
  <si>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</si>
  <si>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</si>
  <si>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</si>
  <si>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</si>
  <si>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</si>
  <si>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</si>
  <si>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</si>
  <si>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</si>
  <si>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</si>
  <si>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</si>
  <si>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</si>
  <si>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</si>
  <si>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</si>
  <si>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</si>
  <si>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</si>
  <si>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</si>
  <si>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</si>
  <si>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</si>
  <si>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</si>
  <si>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</si>
  <si>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</si>
  <si>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</si>
  <si>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</si>
  <si>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</si>
  <si>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</si>
  <si>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</si>
  <si>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</si>
  <si>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</si>
  <si>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</si>
  <si>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</si>
  <si>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</si>
  <si>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</si>
  <si>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</si>
  <si>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</si>
  <si>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</si>
  <si>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</si>
  <si>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</si>
  <si>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</si>
  <si>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</si>
  <si>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</si>
  <si>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</si>
  <si>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</si>
  <si>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</si>
  <si>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</si>
  <si>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</si>
  <si>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</si>
  <si>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</si>
  <si>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</si>
  <si>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</si>
  <si>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</si>
  <si>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</si>
  <si>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</si>
  <si>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</si>
  <si>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</si>
  <si>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</si>
  <si>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</si>
  <si>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</si>
  <si>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</si>
  <si>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</si>
  <si>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</si>
  <si>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</si>
  <si>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</si>
  <si>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</si>
  <si>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</si>
  <si>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</si>
  <si>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</si>
  <si>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</si>
  <si>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</si>
  <si>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</si>
  <si>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</si>
  <si>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</si>
  <si>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</si>
  <si>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</si>
  <si>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</si>
  <si>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</si>
  <si>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</si>
  <si>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</si>
  <si>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</si>
  <si>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</si>
  <si>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</si>
  <si>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</si>
  <si>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</si>
  <si>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</si>
  <si>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</si>
  <si>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</si>
  <si>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</si>
  <si>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</si>
  <si>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</si>
  <si>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</si>
  <si>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</si>
  <si>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</si>
  <si>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</si>
  <si>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</si>
  <si>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</si>
  <si>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</si>
  <si>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</si>
  <si>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</si>
  <si>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</si>
  <si>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</si>
  <si>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</si>
  <si>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</si>
  <si>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</si>
  <si>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</si>
  <si>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</si>
  <si>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</si>
  <si>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</si>
  <si>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</si>
  <si>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</si>
  <si>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</si>
  <si>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</si>
  <si>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</si>
  <si>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</si>
  <si>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</si>
  <si>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</si>
  <si>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</si>
  <si>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</si>
  <si>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</si>
  <si>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</si>
  <si>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</si>
  <si>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</si>
  <si>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</si>
  <si>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</si>
  <si>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</si>
  <si>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</si>
  <si>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</si>
  <si>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</si>
  <si>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</si>
  <si>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</si>
  <si>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</si>
  <si>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</si>
  <si>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</si>
  <si>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</si>
  <si>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</si>
  <si>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</si>
  <si>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</si>
  <si>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</si>
  <si>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</si>
  <si>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</si>
  <si>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</si>
  <si>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</si>
  <si>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</si>
  <si>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</si>
  <si>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</si>
  <si>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</si>
  <si>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</si>
  <si>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</si>
  <si>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</si>
  <si>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</si>
  <si>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</si>
  <si>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</si>
  <si>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</si>
  <si>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</si>
  <si>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</si>
  <si>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</si>
  <si>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</si>
  <si>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</si>
  <si>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</si>
  <si>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</si>
  <si>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</si>
  <si>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</si>
  <si>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</si>
  <si>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</si>
  <si>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</si>
  <si>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</si>
  <si>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</si>
  <si>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</si>
  <si>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</si>
  <si>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</si>
  <si>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</si>
  <si>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</si>
  <si>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</si>
  <si>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</si>
  <si>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</si>
  <si>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</si>
  <si>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</si>
  <si>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</si>
  <si>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</si>
  <si>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</si>
  <si>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</si>
  <si>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</si>
  <si>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</si>
  <si>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</si>
  <si>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</si>
  <si>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</si>
  <si>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</si>
  <si>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</si>
  <si>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</si>
  <si>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</si>
  <si>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</si>
  <si>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</si>
  <si>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</si>
  <si>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</si>
  <si>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</si>
  <si>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</si>
  <si>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</si>
  <si>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</si>
  <si>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</si>
  <si>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</si>
  <si>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</si>
  <si>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</si>
  <si>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</si>
  <si>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</si>
  <si>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</si>
  <si>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</si>
  <si>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</si>
  <si>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</si>
  <si>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</si>
  <si>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</si>
  <si>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</si>
  <si>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</si>
  <si>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</si>
  <si>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</si>
  <si>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</si>
  <si>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</si>
  <si>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</si>
  <si>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</si>
  <si>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</si>
  <si>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</si>
  <si>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</si>
  <si>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</si>
  <si>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</si>
  <si>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</si>
  <si>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</si>
  <si>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</si>
  <si>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</si>
  <si>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</si>
  <si>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</si>
  <si>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</si>
  <si>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</si>
  <si>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</si>
  <si>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</si>
  <si>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</si>
  <si>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</si>
  <si>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</si>
  <si>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</si>
  <si>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</si>
  <si>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</si>
  <si>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</si>
  <si>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</si>
  <si>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</si>
  <si>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</si>
  <si>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</si>
  <si>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</si>
  <si>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</si>
  <si>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</si>
  <si>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</si>
  <si>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</si>
  <si>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</si>
  <si>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</si>
  <si>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</si>
  <si>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</si>
  <si>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</si>
  <si>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</si>
  <si>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</si>
  <si>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</si>
  <si>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</si>
  <si>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</si>
  <si>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</si>
  <si>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</si>
  <si>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</si>
  <si>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</si>
  <si>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</si>
  <si>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</si>
  <si>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</si>
  <si>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</si>
  <si>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</si>
  <si>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</si>
  <si>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</si>
  <si>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</si>
  <si>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</si>
  <si>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</si>
  <si>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</si>
  <si>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</si>
  <si>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</si>
  <si>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</si>
  <si>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</si>
  <si>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</si>
  <si>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</si>
  <si>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</si>
  <si>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</si>
  <si>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</si>
  <si>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</si>
  <si>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</si>
  <si>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</si>
  <si>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</si>
  <si>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</si>
  <si>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</si>
  <si>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</si>
  <si>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</si>
  <si>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</si>
  <si>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</si>
  <si>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</si>
  <si>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</si>
  <si>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</si>
  <si>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</si>
  <si>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</si>
  <si>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</si>
  <si>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</si>
  <si>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</si>
  <si>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</si>
  <si>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</si>
  <si>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</si>
  <si>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</si>
  <si>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</si>
  <si>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</si>
  <si>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</si>
  <si>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</si>
  <si>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</si>
  <si>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</si>
  <si>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</si>
  <si>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</si>
  <si>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</si>
  <si>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</si>
  <si>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</si>
  <si>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</si>
  <si>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</si>
  <si>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</si>
  <si>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</si>
  <si>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</si>
  <si>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</si>
  <si>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</si>
  <si>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</si>
  <si>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</si>
  <si>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</si>
  <si>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</si>
  <si>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</si>
  <si>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</si>
  <si>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</si>
  <si>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</si>
  <si>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</si>
  <si>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</si>
  <si>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</si>
  <si>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</si>
  <si>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</si>
  <si>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</si>
  <si>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</si>
  <si>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</si>
  <si>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</si>
  <si>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</si>
  <si>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</si>
  <si>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</si>
  <si>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</si>
  <si>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</si>
  <si>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</si>
  <si>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</si>
  <si>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</si>
  <si>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</si>
  <si>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</si>
  <si>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</si>
  <si>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</si>
  <si>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</si>
  <si>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</si>
  <si>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</si>
  <si>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</si>
  <si>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</si>
  <si>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</si>
  <si>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</si>
  <si>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</si>
  <si>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</si>
  <si>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</si>
  <si>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</si>
  <si>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</si>
  <si>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</si>
  <si>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</si>
  <si>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</si>
  <si>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</si>
  <si>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</si>
  <si>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</si>
  <si>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</si>
  <si>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</si>
  <si>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</si>
  <si>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</si>
  <si>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</si>
  <si>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</si>
  <si>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</si>
  <si>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</si>
  <si>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</si>
  <si>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</si>
  <si>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</si>
  <si>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</si>
  <si>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</si>
  <si>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</si>
  <si>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</si>
  <si>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</si>
  <si>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</si>
  <si>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</si>
  <si>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</si>
  <si>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</si>
  <si>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</si>
  <si>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</si>
  <si>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</si>
  <si>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</si>
  <si>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</si>
  <si>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</si>
  <si>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</si>
  <si>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</si>
  <si>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</si>
  <si>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</si>
  <si>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</si>
  <si>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</si>
  <si>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</si>
  <si>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</si>
  <si>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</si>
  <si>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</si>
  <si>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</si>
  <si>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</si>
  <si>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</si>
  <si>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</si>
  <si>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</si>
  <si>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</si>
  <si>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</si>
  <si>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</si>
  <si>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</si>
  <si>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</si>
  <si>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</si>
  <si>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</si>
  <si>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</si>
  <si>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</si>
  <si>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</si>
  <si>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</si>
  <si>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</si>
  <si>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</si>
  <si>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</si>
  <si>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</si>
  <si>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</si>
  <si>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</si>
  <si>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</si>
  <si>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</si>
  <si>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</si>
  <si>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</si>
  <si>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</si>
  <si>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</si>
  <si>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</si>
  <si>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</si>
  <si>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</si>
  <si>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</si>
  <si>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</si>
  <si>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</si>
  <si>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</si>
  <si>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</si>
  <si>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</si>
  <si>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</si>
  <si>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</si>
  <si>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</si>
  <si>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</si>
  <si>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</si>
  <si>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</si>
  <si>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</si>
  <si>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</si>
  <si>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</si>
  <si>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</si>
  <si>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</si>
  <si>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</si>
  <si>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</si>
  <si>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</si>
  <si>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</si>
  <si>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</si>
  <si>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</si>
  <si>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</si>
  <si>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</si>
  <si>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</si>
  <si>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</si>
  <si>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</si>
  <si>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</si>
  <si>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</si>
  <si>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</si>
  <si>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</si>
  <si>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</si>
  <si>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</si>
  <si>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</si>
  <si>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</si>
  <si>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</si>
  <si>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</si>
  <si>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</si>
  <si>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</si>
  <si>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</si>
  <si>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</si>
  <si>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</si>
  <si>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</si>
  <si>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</si>
  <si>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</si>
  <si>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</si>
  <si>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</si>
  <si>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</si>
  <si>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</si>
  <si>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</si>
  <si>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</si>
  <si>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</si>
  <si>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</si>
  <si>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</si>
  <si>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</si>
  <si>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</si>
  <si>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</si>
  <si>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</si>
  <si>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</si>
  <si>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</si>
  <si>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</si>
  <si>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</si>
  <si>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</si>
  <si>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</si>
  <si>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</si>
  <si>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</si>
  <si>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</si>
  <si>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</si>
  <si>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</si>
  <si>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</si>
  <si>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</si>
  <si>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</si>
  <si>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</si>
  <si>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</si>
  <si>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</si>
  <si>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</si>
  <si>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</si>
  <si>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</si>
  <si>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</si>
  <si>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</si>
  <si>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</si>
  <si>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</si>
  <si>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</si>
  <si>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</si>
  <si>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</si>
  <si>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</si>
  <si>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</si>
  <si>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</si>
  <si>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</si>
  <si>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</si>
  <si>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</si>
  <si>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</si>
  <si>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</si>
  <si>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</si>
  <si>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</si>
  <si>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</si>
  <si>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</si>
  <si>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</si>
  <si>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</si>
  <si>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</si>
  <si>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</si>
  <si>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</si>
  <si>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</si>
  <si>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</si>
  <si>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</si>
  <si>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</si>
  <si>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</si>
  <si>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</si>
  <si>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</si>
  <si>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</si>
  <si>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</si>
  <si>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</si>
  <si>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</si>
  <si>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</si>
  <si>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</si>
  <si>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</si>
  <si>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</si>
  <si>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</si>
  <si>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</si>
  <si>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</si>
  <si>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</si>
  <si>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</si>
  <si>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</si>
  <si>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</si>
  <si>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</si>
  <si>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</si>
  <si>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</si>
  <si>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</si>
  <si>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</si>
  <si>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</si>
  <si>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</si>
  <si>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</si>
  <si>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</si>
  <si>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</si>
  <si>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</si>
  <si>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</si>
  <si>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</si>
  <si>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</si>
  <si>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</si>
  <si>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</si>
  <si>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</si>
  <si>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</si>
  <si>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</si>
  <si>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</si>
  <si>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</si>
  <si>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</si>
  <si>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</si>
  <si>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</si>
  <si>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</si>
  <si>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</si>
  <si>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</si>
  <si>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</si>
  <si>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</si>
  <si>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</si>
  <si>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</si>
  <si>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</si>
  <si>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</si>
  <si>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</si>
  <si>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</si>
  <si>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</si>
  <si>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</si>
  <si>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</si>
  <si>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</si>
  <si>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</si>
  <si>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</si>
  <si>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</si>
  <si>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</si>
  <si>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</si>
  <si>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</si>
  <si>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</si>
  <si>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</si>
  <si>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</si>
  <si>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</si>
  <si>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</si>
  <si>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</si>
  <si>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</si>
  <si>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</si>
  <si>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</si>
  <si>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</si>
  <si>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</si>
  <si>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</si>
  <si>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</si>
  <si>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</si>
  <si>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</si>
  <si>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</si>
  <si>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</si>
  <si>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</si>
  <si>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</si>
  <si>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</si>
  <si>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</si>
  <si>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</si>
  <si>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</si>
  <si>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</si>
  <si>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</si>
  <si>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</si>
  <si>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</si>
  <si>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</si>
  <si>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</si>
  <si>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</si>
  <si>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</si>
  <si>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</si>
  <si>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</si>
  <si>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</si>
  <si>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</si>
  <si>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</si>
  <si>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</si>
  <si>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</si>
  <si>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</si>
  <si>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</si>
  <si>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</si>
  <si>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</si>
  <si>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</si>
  <si>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</si>
  <si>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</si>
  <si>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</si>
  <si>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</si>
  <si>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</si>
  <si>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</si>
  <si>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</si>
  <si>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</si>
  <si>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</si>
  <si>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</si>
  <si>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</si>
  <si>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</si>
  <si>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</si>
  <si>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</si>
  <si>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</si>
  <si>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</si>
  <si>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</si>
  <si>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</si>
  <si>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</si>
  <si>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</si>
  <si>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</si>
  <si>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</si>
  <si>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</si>
  <si>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</si>
  <si>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</si>
  <si>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</si>
  <si>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</si>
  <si>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</si>
  <si>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</si>
  <si>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</si>
  <si>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</si>
  <si>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</si>
  <si>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</si>
  <si>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</si>
  <si>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</si>
  <si>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</si>
  <si>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</si>
  <si>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</si>
  <si>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</si>
  <si>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</si>
  <si>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</si>
  <si>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</si>
  <si>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</si>
  <si>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</si>
  <si>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</si>
  <si>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</si>
  <si>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</si>
  <si>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</si>
  <si>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</si>
  <si>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</si>
  <si>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</si>
  <si>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</si>
  <si>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</si>
  <si>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</si>
  <si>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</si>
  <si>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</si>
  <si>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</si>
  <si>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</si>
  <si>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</si>
  <si>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</si>
  <si>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</si>
  <si>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</si>
  <si>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</si>
  <si>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</si>
  <si>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</si>
  <si>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</si>
  <si>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</si>
  <si>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</si>
  <si>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</si>
  <si>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</si>
  <si>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</si>
  <si>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</si>
  <si>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</si>
  <si>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</si>
  <si>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</si>
  <si>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</si>
  <si>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</si>
  <si>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</si>
  <si>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</si>
  <si>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</si>
  <si>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</si>
  <si>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</si>
  <si>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</si>
  <si>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</si>
  <si>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</si>
  <si>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</si>
  <si>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</si>
  <si>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</si>
  <si>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</si>
  <si>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</si>
  <si>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</si>
  <si>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</si>
  <si>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</si>
  <si>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</si>
  <si>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</si>
  <si>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</si>
  <si>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</si>
  <si>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</si>
  <si>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</si>
  <si>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</si>
  <si>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</si>
  <si>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</si>
  <si>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</si>
  <si>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</si>
  <si>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</si>
  <si>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</si>
  <si>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</si>
  <si>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</si>
  <si>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</si>
  <si>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</si>
  <si>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</si>
  <si>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</si>
  <si>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</si>
  <si>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</si>
  <si>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</si>
  <si>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</si>
  <si>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</si>
  <si>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</si>
  <si>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</si>
  <si>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</si>
  <si>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</si>
  <si>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</si>
  <si>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</si>
  <si>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</si>
  <si>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</si>
  <si>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</si>
  <si>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</si>
  <si>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</si>
  <si>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</si>
  <si>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</si>
  <si>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</si>
  <si>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</si>
  <si>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</si>
  <si>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</si>
  <si>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</si>
  <si>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</si>
  <si>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</si>
  <si>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</si>
  <si>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</si>
  <si>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</si>
  <si>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</si>
  <si>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</si>
  <si>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</si>
  <si>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</si>
  <si>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</si>
  <si>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</si>
  <si>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</si>
  <si>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</si>
  <si>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</si>
  <si>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</si>
  <si>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</si>
  <si>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</si>
  <si>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</si>
  <si>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</si>
  <si>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</si>
  <si>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</si>
  <si>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</si>
  <si>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</si>
  <si>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</si>
  <si>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</si>
  <si>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</si>
  <si>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</si>
  <si>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</si>
  <si>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</si>
  <si>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</si>
  <si>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</si>
  <si>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</si>
  <si>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</si>
  <si>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</si>
  <si>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</si>
  <si>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</si>
  <si>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</si>
  <si>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</si>
  <si>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</si>
  <si>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</si>
  <si>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</si>
  <si>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</si>
  <si>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</si>
  <si>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</si>
  <si>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</si>
  <si>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</si>
  <si>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</si>
  <si>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</si>
  <si>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</si>
  <si>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</si>
  <si>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</si>
  <si>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</si>
  <si>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</si>
  <si>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</si>
  <si>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</si>
  <si>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</si>
  <si>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</si>
  <si>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</si>
  <si>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</si>
  <si>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</si>
  <si>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</si>
  <si>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</si>
  <si>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</si>
  <si>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</si>
  <si>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</si>
  <si>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</si>
  <si>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</si>
  <si>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</si>
  <si>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</si>
  <si>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</si>
  <si>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</si>
  <si>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</si>
  <si>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</si>
  <si>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</si>
  <si>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</si>
  <si>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</si>
  <si>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</si>
  <si>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</si>
  <si>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</si>
  <si>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</si>
  <si>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</si>
  <si>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</si>
  <si>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</si>
  <si>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</si>
  <si>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</si>
  <si>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</si>
  <si>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</si>
  <si>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</si>
  <si>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</si>
  <si>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</si>
  <si>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</si>
  <si>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</si>
  <si>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</si>
  <si>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</si>
  <si>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</si>
  <si>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</si>
  <si>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</si>
  <si>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</si>
  <si>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</si>
  <si>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</si>
  <si>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</si>
  <si>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</si>
  <si>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</si>
  <si>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</si>
  <si>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</si>
  <si>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</si>
  <si>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</si>
  <si>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</si>
  <si>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</si>
  <si>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</si>
  <si>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</si>
  <si>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</si>
  <si>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</si>
  <si>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</si>
  <si>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</si>
  <si>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</si>
  <si>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</si>
  <si>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</si>
  <si>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</si>
  <si>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</si>
  <si>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</si>
  <si>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</si>
  <si>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</si>
  <si>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</si>
  <si>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</si>
  <si>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</si>
  <si>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</si>
  <si>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</si>
  <si>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</si>
  <si>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</si>
  <si>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</si>
  <si>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</si>
  <si>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</si>
  <si>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</si>
  <si>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</si>
  <si>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</si>
  <si>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</si>
  <si>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</si>
  <si>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</si>
  <si>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</si>
  <si>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</si>
  <si>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</si>
  <si>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</si>
  <si>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</si>
  <si>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</si>
  <si>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</si>
  <si>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</si>
  <si>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</si>
  <si>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</si>
  <si>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</si>
  <si>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</si>
  <si>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</si>
  <si>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</si>
  <si>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</si>
  <si>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</si>
  <si>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</si>
  <si>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</si>
  <si>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</si>
  <si>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</si>
  <si>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</si>
  <si>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</si>
  <si>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</si>
  <si>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</si>
  <si>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</si>
  <si>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</si>
  <si>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</si>
  <si>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</si>
  <si>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</si>
  <si>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</si>
  <si>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</si>
  <si>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</si>
  <si>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</si>
  <si>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</si>
  <si>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</si>
  <si>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</si>
  <si>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</si>
  <si>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</si>
  <si>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</si>
  <si>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</si>
  <si>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</si>
  <si>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</si>
  <si>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</si>
  <si>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</si>
  <si>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</si>
  <si>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</si>
  <si>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</si>
  <si>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</si>
  <si>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</si>
  <si>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</si>
  <si>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</si>
  <si>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</si>
  <si>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</si>
  <si>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</si>
  <si>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</si>
  <si>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</si>
  <si>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</si>
  <si>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</si>
  <si>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</si>
  <si>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</si>
  <si>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</si>
  <si>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</si>
  <si>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</si>
  <si>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</si>
  <si>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</si>
  <si>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</si>
  <si>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</si>
  <si>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</si>
  <si>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</si>
  <si>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</si>
  <si>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</si>
  <si>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</si>
  <si>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</si>
  <si>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</si>
  <si>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</si>
  <si>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</si>
  <si>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</si>
  <si>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</si>
  <si>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</si>
  <si>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</si>
  <si>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</si>
  <si>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</si>
  <si>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</si>
  <si>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</si>
  <si>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</si>
  <si>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</si>
  <si>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</si>
  <si>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</si>
  <si>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</si>
  <si>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</si>
  <si>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</si>
  <si>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</si>
  <si>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</si>
  <si>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</si>
  <si>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</si>
  <si>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</si>
  <si>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</si>
  <si>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</si>
  <si>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</si>
  <si>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</si>
  <si>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</si>
  <si>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</si>
  <si>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</si>
  <si>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</si>
  <si>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</si>
  <si>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</si>
  <si>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</si>
  <si>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</si>
  <si>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</si>
  <si>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</si>
  <si>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</si>
  <si>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</si>
  <si>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</si>
  <si>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</si>
  <si>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</si>
  <si>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</si>
  <si>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</si>
  <si>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</si>
  <si>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</si>
  <si>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</si>
  <si>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</si>
  <si>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</si>
  <si>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</si>
  <si>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</si>
  <si>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</si>
  <si>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</si>
  <si>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</si>
  <si>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</si>
  <si>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</si>
  <si>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</si>
  <si>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</si>
  <si>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</si>
  <si>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</si>
  <si>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</si>
  <si>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</si>
  <si>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</si>
  <si>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</si>
  <si>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</si>
  <si>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</si>
  <si>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</si>
  <si>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</si>
  <si>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</si>
  <si>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</si>
  <si>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</si>
  <si>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</si>
  <si>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</si>
  <si>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</si>
  <si>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</si>
  <si>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</si>
  <si>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</si>
  <si>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</si>
  <si>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</si>
  <si>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</si>
  <si>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</si>
  <si>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</si>
  <si>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</si>
  <si>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</si>
  <si>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</si>
  <si>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</si>
  <si>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</si>
  <si>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</si>
  <si>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</si>
  <si>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</si>
  <si>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</si>
  <si>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</si>
  <si>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</si>
  <si>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</si>
  <si>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</si>
  <si>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</si>
  <si>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</si>
  <si>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</si>
  <si>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</si>
  <si>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</si>
  <si>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</si>
  <si>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</si>
  <si>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</si>
  <si>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</si>
  <si>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</si>
  <si>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</si>
  <si>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</si>
  <si>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</si>
  <si>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</si>
  <si>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</si>
  <si>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</si>
  <si>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</si>
  <si>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</si>
  <si>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</si>
  <si>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</si>
  <si>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</si>
  <si>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</si>
  <si>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</si>
  <si>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</si>
  <si>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</si>
  <si>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</si>
  <si>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</si>
  <si>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</si>
  <si>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</si>
  <si>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</si>
  <si>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</si>
  <si>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</si>
  <si>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</si>
  <si>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</si>
  <si>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</si>
  <si>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</si>
  <si>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</si>
  <si>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</si>
  <si>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</si>
  <si>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</si>
  <si>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</si>
  <si>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</si>
  <si>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</si>
  <si>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</si>
  <si>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</si>
  <si>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</si>
  <si>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</si>
  <si>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</si>
  <si>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</si>
  <si>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</si>
  <si>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</si>
  <si>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</si>
  <si>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</si>
  <si>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</si>
  <si>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</si>
  <si>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</si>
  <si>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</si>
  <si>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</si>
  <si>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</si>
  <si>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</si>
  <si>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</si>
  <si>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</si>
  <si>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</si>
  <si>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</si>
  <si>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</si>
  <si>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</si>
  <si>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</si>
  <si>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</si>
  <si>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</si>
  <si>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</si>
  <si>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</si>
  <si>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</si>
  <si>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</si>
  <si>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</si>
  <si>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</si>
  <si>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</si>
  <si>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</si>
  <si>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</si>
  <si>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</si>
  <si>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</si>
  <si>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</si>
  <si>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</si>
  <si>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</si>
  <si>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</si>
  <si>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</si>
  <si>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</si>
  <si>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</si>
  <si>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</si>
  <si>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</si>
  <si>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</si>
  <si>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</si>
  <si>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</si>
  <si>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</si>
  <si>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</si>
  <si>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</si>
  <si>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</si>
  <si>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</si>
  <si>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</si>
  <si>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</si>
  <si>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</si>
  <si>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</si>
  <si>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</si>
  <si>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</si>
  <si>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</si>
  <si>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</si>
  <si>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</si>
  <si>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</si>
  <si>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</si>
  <si>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</si>
  <si>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</si>
  <si>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</si>
  <si>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</si>
  <si>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</si>
  <si>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</si>
  <si>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</si>
  <si>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</si>
  <si>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</si>
  <si>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</si>
  <si>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</si>
  <si>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</si>
  <si>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</si>
  <si>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</si>
  <si>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</si>
  <si>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</si>
  <si>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</si>
  <si>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</si>
  <si>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</si>
  <si>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</si>
  <si>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</si>
  <si>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</si>
  <si>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</si>
  <si>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</si>
  <si>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</si>
  <si>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</si>
  <si>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</si>
  <si>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</si>
  <si>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</si>
  <si>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</si>
  <si>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</si>
  <si>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</si>
  <si>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</si>
  <si>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</si>
  <si>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</si>
  <si>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</si>
  <si>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</si>
  <si>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</si>
  <si>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</si>
  <si>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</si>
  <si>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</si>
  <si>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</si>
  <si>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</si>
  <si>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</si>
  <si>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</si>
  <si>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</si>
  <si>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</si>
  <si>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</si>
  <si>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</si>
  <si>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</si>
  <si>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</si>
  <si>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</si>
  <si>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</si>
  <si>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</si>
  <si>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</si>
  <si>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</si>
  <si>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</si>
  <si>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</si>
  <si>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</si>
  <si>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</si>
  <si>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</si>
  <si>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</si>
  <si>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</si>
  <si>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</si>
  <si>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</si>
  <si>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</si>
  <si>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</si>
  <si>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</si>
  <si>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</si>
  <si>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</si>
  <si>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</si>
  <si>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</si>
  <si>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</si>
  <si>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</si>
  <si>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</si>
  <si>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</si>
  <si>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</si>
  <si>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</si>
  <si>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</si>
  <si>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</si>
  <si>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</si>
  <si>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</si>
  <si>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</si>
  <si>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</si>
  <si>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</si>
  <si>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</si>
  <si>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</si>
  <si>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</si>
  <si>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</si>
  <si>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</si>
  <si>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</si>
  <si>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</si>
  <si>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</si>
  <si>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</si>
  <si>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</si>
  <si>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</si>
  <si>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</si>
  <si>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</si>
  <si>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</si>
  <si>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</si>
  <si>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</si>
  <si>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</si>
  <si>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</si>
  <si>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</si>
  <si>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</si>
  <si>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</si>
  <si>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</si>
  <si>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</si>
  <si>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</si>
  <si>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</si>
  <si>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</si>
  <si>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</si>
  <si>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</si>
  <si>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</si>
  <si>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</si>
  <si>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</si>
  <si>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</si>
  <si>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</si>
  <si>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</si>
  <si>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</si>
  <si>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</si>
  <si>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</si>
  <si>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</si>
  <si>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</si>
  <si>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</si>
  <si>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</si>
  <si>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</si>
  <si>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</si>
  <si>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</si>
  <si>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</si>
  <si>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</si>
  <si>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</si>
  <si>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</si>
  <si>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</si>
  <si>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</si>
  <si>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</si>
  <si>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</si>
  <si>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</si>
  <si>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</si>
  <si>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</si>
  <si>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</si>
  <si>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</si>
  <si>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</si>
  <si>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</si>
  <si>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</si>
  <si>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</si>
  <si>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</si>
  <si>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</si>
  <si>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</si>
  <si>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</si>
  <si>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</si>
  <si>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</si>
  <si>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</si>
  <si>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</si>
  <si>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</si>
  <si>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</si>
  <si>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</si>
  <si>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</si>
  <si>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</si>
  <si>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</si>
  <si>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</si>
  <si>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</si>
  <si>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</si>
  <si>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</si>
  <si>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</si>
  <si>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</si>
  <si>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</si>
  <si>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</si>
  <si>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</si>
  <si>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</si>
  <si>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</si>
  <si>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</si>
  <si>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</si>
  <si>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</si>
  <si>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</si>
  <si>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</si>
  <si>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</si>
  <si>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</si>
  <si>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</si>
  <si>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</si>
  <si>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</si>
  <si>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</si>
  <si>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</si>
  <si>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</si>
  <si>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</si>
  <si>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</si>
  <si>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</si>
  <si>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</si>
  <si>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</si>
  <si>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</si>
  <si>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</si>
  <si>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</si>
  <si>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</si>
  <si>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</si>
  <si>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</si>
  <si>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</si>
  <si>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</si>
  <si>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</si>
  <si>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</si>
  <si>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</si>
  <si>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</si>
  <si>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</si>
  <si>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</si>
  <si>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</si>
  <si>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</si>
  <si>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</si>
  <si>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</si>
  <si>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</si>
  <si>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</si>
  <si>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</si>
  <si>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</si>
  <si>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</si>
  <si>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</si>
  <si>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</si>
  <si>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</si>
  <si>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</si>
  <si>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</si>
  <si>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</si>
  <si>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</si>
  <si>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</si>
  <si>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</si>
  <si>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</si>
  <si>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</si>
  <si>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</si>
  <si>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</si>
  <si>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</si>
  <si>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</si>
  <si>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</si>
  <si>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</si>
  <si>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</si>
  <si>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</si>
  <si>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</si>
  <si>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</si>
  <si>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</si>
  <si>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</si>
  <si>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</si>
  <si>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</si>
  <si>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</si>
  <si>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</si>
  <si>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</si>
  <si>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</si>
  <si>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</si>
  <si>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</si>
  <si>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</si>
  <si>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</si>
  <si>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</si>
  <si>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</si>
  <si>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</si>
  <si>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</si>
  <si>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</si>
  <si>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</si>
  <si>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</si>
  <si>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</si>
  <si>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</si>
  <si>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</si>
  <si>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</si>
  <si>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</si>
  <si>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</si>
  <si>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</si>
  <si>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</si>
  <si>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</si>
  <si>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</si>
  <si>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</si>
  <si>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</si>
  <si>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</si>
  <si>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</si>
  <si>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</si>
  <si>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</si>
  <si>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</si>
  <si>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</si>
  <si>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</si>
  <si>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</si>
  <si>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</si>
  <si>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</si>
  <si>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</si>
  <si>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</si>
  <si>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</si>
  <si>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</si>
  <si>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</si>
  <si>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</si>
  <si>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</si>
  <si>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</si>
  <si>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</si>
  <si>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</si>
  <si>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</si>
  <si>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</si>
  <si>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</si>
  <si>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</si>
  <si>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</si>
  <si>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</si>
  <si>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</si>
  <si>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</si>
  <si>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</si>
  <si>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</si>
  <si>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</si>
  <si>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</si>
  <si>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</si>
  <si>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</si>
  <si>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</si>
  <si>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</si>
  <si>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</si>
  <si>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</si>
  <si>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</si>
  <si>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</si>
  <si>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</si>
  <si>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</si>
  <si>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</si>
  <si>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</si>
  <si>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</si>
  <si>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</si>
  <si>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</si>
  <si>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</si>
  <si>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</si>
  <si>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</si>
  <si>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</si>
  <si>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</si>
  <si>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</si>
  <si>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</si>
  <si>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</si>
  <si>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</si>
  <si>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</si>
  <si>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</si>
  <si>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</si>
  <si>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</si>
  <si>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</si>
  <si>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</si>
  <si>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</si>
  <si>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</si>
  <si>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</si>
  <si>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</si>
  <si>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</si>
  <si>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</si>
  <si>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</si>
  <si>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</si>
  <si>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</si>
  <si>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</si>
  <si>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</si>
  <si>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</si>
  <si>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</si>
  <si>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</si>
  <si>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</si>
  <si>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</si>
  <si>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</si>
  <si>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</si>
  <si>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</si>
  <si>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</si>
  <si>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</si>
  <si>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</si>
  <si>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</si>
  <si>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</si>
  <si>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</si>
  <si>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</si>
  <si>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</si>
  <si>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</si>
  <si>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</si>
  <si>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</si>
  <si>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</si>
  <si>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</si>
  <si>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</si>
  <si>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</si>
  <si>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</si>
  <si>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</si>
  <si>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</si>
  <si>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</si>
  <si>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</si>
  <si>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</si>
  <si>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</si>
  <si>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</si>
  <si>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</si>
  <si>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</si>
  <si>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</si>
  <si>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</si>
  <si>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</si>
  <si>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</si>
  <si>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</si>
  <si>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</si>
  <si>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</si>
  <si>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</si>
  <si>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</si>
  <si>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</si>
  <si>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</si>
  <si>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</si>
  <si>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</si>
  <si>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</si>
  <si>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</si>
  <si>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</si>
  <si>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</si>
  <si>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</si>
  <si>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</si>
  <si>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</si>
  <si>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</si>
  <si>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</si>
  <si>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</si>
  <si>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</si>
  <si>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</si>
  <si>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</si>
  <si>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</si>
  <si>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</si>
  <si>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</si>
  <si>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</si>
  <si>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</si>
  <si>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</si>
  <si>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</si>
  <si>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</si>
  <si>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</si>
  <si>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</si>
  <si>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</si>
  <si>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</si>
  <si>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</si>
  <si>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</si>
  <si>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</si>
  <si>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</si>
  <si>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</si>
  <si>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</si>
  <si>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</si>
  <si>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</si>
  <si>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</si>
  <si>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</si>
  <si>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</si>
  <si>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</si>
  <si>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</si>
  <si>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</si>
  <si>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</si>
  <si>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</si>
  <si>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</si>
  <si>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</si>
  <si>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</si>
  <si>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</si>
  <si>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</si>
  <si>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</si>
  <si>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</si>
  <si>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</si>
  <si>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</si>
  <si>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</si>
  <si>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</si>
  <si>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</si>
  <si>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</si>
  <si>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</si>
  <si>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</si>
  <si>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</si>
  <si>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</si>
  <si>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</si>
  <si>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</si>
  <si>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</si>
  <si>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</si>
  <si>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</si>
  <si>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</si>
  <si>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</si>
  <si>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</si>
  <si>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</si>
  <si>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</si>
  <si>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</si>
  <si>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</si>
  <si>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</si>
  <si>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</si>
  <si>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</si>
  <si>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</si>
  <si>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</si>
  <si>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</si>
  <si>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</si>
  <si>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</si>
  <si>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</si>
  <si>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</si>
  <si>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</si>
  <si>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</si>
  <si>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</si>
  <si>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</si>
  <si>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</si>
  <si>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</si>
  <si>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</si>
  <si>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</si>
  <si>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</si>
  <si>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</si>
  <si>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</si>
  <si>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</si>
  <si>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</si>
  <si>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</si>
  <si>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</si>
  <si>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</si>
  <si>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</si>
  <si>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</si>
  <si>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</si>
  <si>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</si>
  <si>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</si>
  <si>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</si>
  <si>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</si>
  <si>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</si>
  <si>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</si>
  <si>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</si>
  <si>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</si>
  <si>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</si>
  <si>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</si>
  <si>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</si>
  <si>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</si>
  <si>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</si>
  <si>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</si>
  <si>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</si>
  <si>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</si>
  <si>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</si>
  <si>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</si>
  <si>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</si>
  <si>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</si>
  <si>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</si>
  <si>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</si>
  <si>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</si>
  <si>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</si>
  <si>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</si>
  <si>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</si>
  <si>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</si>
  <si>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</si>
  <si>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</si>
  <si>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</si>
  <si>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</si>
  <si>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</si>
  <si>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</si>
  <si>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</si>
  <si>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</si>
  <si>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</si>
  <si>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</si>
  <si>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</si>
  <si>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</si>
  <si>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</si>
  <si>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</si>
  <si>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</si>
  <si>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</si>
  <si>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</si>
  <si>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</si>
  <si>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</si>
  <si>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</si>
  <si>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</si>
  <si>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</si>
  <si>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</si>
  <si>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</si>
  <si>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</si>
  <si>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</si>
  <si>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</si>
  <si>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</si>
  <si>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</si>
  <si>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</si>
  <si>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</si>
  <si>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</si>
  <si>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</si>
  <si>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</si>
  <si>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</si>
  <si>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</si>
  <si>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</si>
  <si>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</si>
  <si>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</si>
  <si>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</si>
  <si>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</si>
  <si>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</si>
  <si>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</si>
  <si>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</si>
  <si>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</si>
  <si>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</si>
  <si>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</si>
  <si>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</si>
  <si>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</si>
  <si>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</si>
  <si>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</si>
  <si>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</si>
  <si>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</si>
  <si>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</si>
  <si>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</si>
  <si>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</si>
  <si>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</si>
  <si>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</si>
  <si>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</si>
  <si>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</si>
  <si>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</si>
  <si>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</si>
  <si>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</si>
  <si>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</si>
  <si>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</si>
  <si>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</si>
  <si>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</si>
  <si>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</si>
  <si>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</si>
  <si>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</si>
  <si>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</si>
  <si>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</si>
  <si>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</si>
  <si>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</si>
  <si>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</si>
  <si>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</si>
  <si>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</si>
  <si>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</si>
  <si>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</si>
  <si>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</si>
  <si>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</si>
  <si>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</si>
  <si>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</si>
  <si>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</si>
  <si>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</si>
  <si>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</si>
  <si>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</si>
  <si>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</si>
  <si>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</si>
  <si>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</si>
  <si>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</si>
  <si>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</si>
  <si>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</si>
  <si>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</si>
  <si>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</si>
  <si>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</si>
  <si>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</si>
  <si>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</si>
  <si>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</si>
  <si>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</si>
  <si>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</si>
  <si>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</si>
  <si>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</si>
  <si>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</si>
  <si>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</si>
  <si>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</si>
  <si>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</si>
  <si>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</si>
  <si>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</si>
  <si>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</si>
  <si>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</si>
  <si>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</si>
  <si>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</si>
  <si>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</si>
  <si>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</si>
  <si>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</si>
  <si>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</si>
  <si>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</si>
  <si>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</si>
  <si>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</si>
  <si>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</si>
  <si>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</si>
  <si>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</si>
  <si>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</si>
  <si>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</si>
  <si>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</si>
  <si>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</si>
  <si>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</si>
  <si>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</si>
  <si>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</si>
  <si>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</si>
  <si>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</si>
  <si>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</si>
  <si>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</si>
  <si>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</si>
  <si>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</si>
  <si>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</si>
  <si>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</si>
  <si>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</si>
  <si>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</si>
  <si>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</si>
  <si>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</si>
  <si>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</si>
  <si>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</si>
  <si>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</si>
  <si>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</si>
  <si>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</si>
  <si>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</si>
  <si>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</si>
  <si>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</si>
  <si>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</si>
  <si>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</si>
  <si>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</si>
  <si>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</si>
  <si>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</si>
  <si>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</si>
  <si>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</si>
  <si>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</si>
  <si>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</si>
  <si>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</si>
  <si>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</si>
  <si>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</si>
  <si>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</si>
  <si>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</si>
  <si>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</si>
  <si>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</si>
  <si>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</si>
  <si>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</si>
  <si>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</si>
  <si>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</si>
  <si>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</si>
  <si>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</si>
  <si>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</si>
  <si>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</si>
  <si>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</si>
  <si>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</si>
  <si>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</si>
  <si>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</si>
  <si>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</si>
  <si>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</si>
  <si>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</si>
  <si>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</si>
  <si>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</si>
  <si>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</si>
  <si>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</si>
  <si>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</si>
  <si>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</si>
  <si>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</si>
  <si>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</si>
  <si>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</si>
  <si>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</si>
  <si>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</si>
  <si>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</si>
  <si>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</si>
  <si>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</si>
  <si>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</si>
  <si>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</si>
  <si>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</si>
  <si>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</si>
  <si>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</si>
  <si>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</si>
  <si>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</si>
  <si>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</si>
  <si>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</si>
  <si>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</si>
  <si>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</si>
  <si>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</si>
  <si>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</si>
  <si>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</si>
  <si>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</si>
  <si>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</si>
  <si>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</si>
  <si>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</si>
  <si>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</si>
  <si>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</si>
  <si>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</si>
  <si>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</si>
  <si>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</si>
  <si>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</si>
  <si>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</si>
  <si>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</si>
  <si>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</si>
  <si>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</si>
  <si>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</si>
  <si>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</si>
  <si>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</si>
  <si>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</si>
  <si>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</si>
  <si>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</si>
  <si>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</si>
  <si>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</si>
  <si>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</si>
  <si>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</si>
  <si>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</si>
  <si>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</si>
  <si>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</si>
  <si>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</si>
  <si>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</si>
  <si>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</si>
  <si>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</si>
  <si>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</si>
  <si>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</si>
  <si>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</si>
  <si>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</si>
  <si>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</si>
  <si>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</si>
  <si>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</si>
  <si>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</si>
  <si>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</si>
  <si>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</si>
  <si>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</si>
  <si>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</si>
  <si>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</si>
  <si>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</si>
  <si>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</si>
  <si>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</si>
  <si>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</si>
  <si>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</si>
  <si>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</si>
  <si>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</si>
  <si>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</si>
  <si>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</si>
  <si>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</si>
  <si>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</si>
  <si>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</si>
  <si>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</si>
  <si>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</si>
  <si>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</si>
  <si>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</si>
  <si>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</si>
  <si>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</si>
  <si>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</si>
  <si>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</si>
  <si>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</si>
  <si>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</si>
  <si>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</si>
  <si>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</si>
  <si>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</si>
  <si>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</si>
  <si>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</si>
  <si>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</si>
  <si>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</si>
  <si>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</si>
  <si>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</si>
  <si>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</si>
  <si>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</si>
  <si>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</si>
  <si>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</si>
  <si>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</si>
  <si>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</si>
  <si>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</si>
  <si>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</si>
  <si>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</si>
  <si>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</si>
  <si>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</si>
  <si>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</si>
  <si>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</si>
  <si>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</si>
  <si>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</si>
  <si>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</si>
  <si>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</si>
  <si>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</si>
  <si>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</si>
  <si>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</si>
  <si>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</si>
  <si>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</si>
  <si>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</si>
  <si>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</si>
  <si>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</si>
  <si>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</si>
  <si>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</si>
  <si>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</si>
  <si>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</si>
  <si>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</si>
  <si>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</si>
  <si>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</si>
  <si>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</si>
  <si>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</si>
  <si>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</si>
  <si>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</si>
  <si>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</si>
  <si>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</si>
  <si>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</si>
  <si>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</si>
  <si>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</si>
  <si>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</si>
  <si>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</si>
  <si>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</si>
  <si>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</si>
  <si>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</si>
  <si>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</si>
  <si>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</si>
  <si>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</si>
  <si>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</si>
  <si>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</si>
  <si>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</si>
  <si>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</si>
  <si>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</si>
  <si>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</si>
  <si>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</si>
  <si>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</si>
  <si>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</si>
  <si>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</si>
  <si>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</si>
  <si>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</si>
  <si>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</si>
  <si>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</si>
  <si>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</si>
  <si>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</si>
  <si>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</si>
  <si>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</si>
  <si>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</si>
  <si>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</si>
  <si>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</si>
  <si>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</si>
  <si>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</si>
  <si>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</si>
  <si>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</si>
  <si>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</si>
  <si>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</si>
  <si>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</si>
  <si>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</si>
  <si>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</si>
  <si>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</si>
  <si>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</si>
  <si>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</si>
  <si>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</si>
  <si>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</si>
  <si>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</si>
  <si>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</si>
  <si>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</si>
  <si>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</si>
  <si>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</si>
  <si>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</si>
  <si>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</si>
  <si>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</si>
  <si>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</si>
  <si>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</si>
  <si>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</si>
  <si>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</si>
  <si>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</si>
  <si>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</si>
  <si>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</si>
  <si>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</si>
  <si>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</si>
  <si>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</si>
  <si>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</si>
  <si>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</si>
  <si>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</si>
  <si>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</si>
  <si>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</si>
  <si>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</si>
  <si>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</si>
  <si>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</si>
  <si>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</si>
  <si>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</si>
  <si>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</si>
  <si>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</si>
  <si>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</si>
  <si>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</si>
  <si>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</si>
  <si>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</si>
  <si>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</si>
  <si>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</si>
  <si>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</si>
  <si>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</si>
  <si>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</si>
  <si>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</si>
  <si>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</si>
  <si>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</si>
  <si>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</si>
  <si>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</si>
  <si>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</si>
  <si>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</si>
  <si>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</si>
  <si>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</si>
  <si>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</si>
  <si>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</si>
  <si>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</si>
  <si>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</si>
  <si>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</si>
  <si>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</si>
  <si>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</si>
  <si>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</si>
  <si>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</si>
  <si>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</si>
  <si>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</si>
  <si>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</si>
  <si>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</si>
  <si>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</si>
  <si>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</si>
  <si>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</si>
  <si>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</si>
  <si>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</si>
  <si>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</si>
  <si>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</si>
  <si>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</si>
  <si>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</si>
  <si>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</si>
  <si>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</si>
  <si>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</si>
  <si>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</si>
  <si>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</si>
  <si>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</si>
  <si>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</si>
  <si>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</si>
  <si>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</si>
  <si>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</si>
  <si>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</si>
  <si>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</si>
  <si>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</si>
  <si>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</si>
  <si>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</si>
  <si>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</si>
  <si>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</si>
  <si>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</si>
  <si>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</si>
  <si>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</si>
  <si>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</si>
  <si>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</si>
  <si>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</si>
  <si>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</si>
  <si>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</si>
  <si>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</si>
  <si>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</si>
  <si>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</si>
  <si>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</si>
  <si>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</si>
  <si>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</si>
  <si>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</si>
  <si>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</si>
  <si>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</si>
  <si>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</si>
  <si>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</si>
  <si>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</si>
  <si>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</si>
  <si>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</si>
  <si>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</si>
  <si>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</si>
  <si>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</si>
  <si>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</si>
  <si>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</si>
  <si>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</si>
  <si>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</si>
  <si>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</si>
  <si>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</si>
  <si>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</si>
  <si>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</si>
  <si>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</si>
  <si>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</si>
  <si>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</si>
  <si>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</si>
  <si>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</si>
  <si>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</si>
  <si>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</si>
  <si>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</si>
  <si>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</si>
  <si>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</si>
  <si>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</si>
  <si>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</si>
  <si>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</si>
  <si>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</si>
  <si>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</si>
  <si>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</si>
  <si>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</si>
  <si>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</si>
  <si>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</si>
  <si>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</si>
  <si>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</si>
  <si>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</si>
  <si>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</si>
  <si>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</si>
  <si>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</si>
  <si>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</si>
  <si>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</si>
  <si>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</si>
  <si>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</si>
  <si>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</si>
  <si>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</si>
  <si>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</si>
  <si>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</si>
  <si>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</si>
  <si>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</si>
  <si>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</si>
  <si>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</si>
  <si>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</si>
  <si>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</si>
  <si>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</si>
  <si>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</si>
  <si>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</si>
  <si>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</si>
  <si>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</si>
  <si>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</si>
  <si>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</si>
  <si>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</si>
  <si>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</si>
  <si>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</si>
  <si>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</si>
  <si>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</si>
  <si>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</si>
  <si>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</si>
  <si>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</si>
  <si>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</si>
  <si>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</si>
  <si>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</si>
  <si>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</si>
  <si>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</si>
  <si>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</si>
  <si>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</si>
  <si>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</si>
  <si>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</si>
  <si>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</si>
  <si>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</si>
  <si>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</si>
  <si>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</si>
  <si>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</si>
  <si>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</si>
  <si>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</si>
  <si>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</si>
  <si>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</si>
  <si>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</si>
  <si>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</si>
  <si>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</si>
  <si>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</si>
  <si>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</si>
  <si>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</si>
  <si>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</si>
  <si>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</si>
  <si>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</si>
  <si>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</si>
  <si>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</si>
  <si>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</si>
  <si>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</si>
  <si>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</si>
  <si>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</si>
  <si>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</si>
  <si>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</si>
  <si>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</si>
  <si>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</si>
  <si>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</si>
  <si>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</si>
  <si>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</si>
  <si>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</si>
  <si>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</si>
  <si>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</si>
  <si>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</si>
  <si>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</si>
  <si>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</si>
  <si>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</si>
  <si>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</si>
  <si>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</si>
  <si>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</si>
  <si>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</si>
  <si>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</si>
  <si>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</si>
  <si>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</si>
  <si>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</si>
  <si>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</si>
  <si>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</si>
  <si>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</si>
  <si>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</si>
  <si>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</si>
  <si>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</si>
  <si>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</si>
  <si>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</si>
  <si>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</si>
  <si>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</si>
  <si>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</si>
  <si>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</si>
  <si>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</si>
  <si>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</si>
  <si>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</si>
  <si>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</si>
  <si>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</si>
  <si>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</si>
  <si>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</si>
  <si>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</si>
  <si>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</si>
  <si>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</si>
  <si>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</si>
  <si>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</si>
  <si>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</si>
  <si>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</si>
  <si>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</si>
  <si>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</si>
  <si>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</si>
  <si>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</si>
  <si>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</si>
  <si>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</si>
  <si>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</si>
  <si>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</si>
  <si>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</si>
  <si>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</si>
  <si>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</si>
  <si>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</si>
  <si>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</si>
  <si>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</si>
  <si>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</si>
  <si>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</si>
  <si>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</si>
  <si>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</si>
  <si>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</si>
  <si>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</si>
  <si>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</si>
  <si>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</si>
  <si>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</si>
  <si>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</si>
  <si>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</si>
  <si>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</si>
  <si>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</si>
  <si>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</si>
  <si>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</si>
  <si>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</si>
  <si>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</si>
  <si>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</si>
  <si>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</si>
  <si>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</si>
  <si>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</si>
  <si>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</si>
  <si>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</si>
  <si>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</si>
  <si>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</si>
  <si>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</si>
  <si>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</si>
  <si>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</si>
  <si>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</si>
  <si>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</si>
  <si>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</si>
  <si>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</si>
  <si>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</si>
  <si>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</si>
  <si>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</si>
  <si>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</si>
  <si>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</si>
  <si>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</si>
  <si>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</si>
  <si>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</si>
  <si>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</si>
  <si>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</si>
  <si>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</si>
  <si>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</si>
  <si>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</si>
  <si>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</si>
  <si>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</si>
  <si>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</si>
  <si>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</si>
  <si>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</si>
  <si>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</si>
  <si>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</si>
  <si>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</si>
  <si>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</si>
  <si>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</si>
  <si>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</si>
  <si>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</si>
  <si>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</si>
  <si>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</si>
  <si>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</si>
  <si>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</si>
  <si>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</si>
  <si>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</si>
  <si>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</si>
  <si>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</si>
  <si>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</si>
  <si>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</si>
  <si>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</si>
  <si>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</si>
  <si>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</si>
  <si>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</si>
  <si>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</si>
  <si>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</si>
  <si>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</si>
  <si>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</si>
  <si>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</si>
  <si>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</si>
  <si>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</si>
  <si>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</si>
  <si>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</si>
  <si>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</si>
  <si>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</si>
  <si>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</si>
  <si>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</si>
  <si>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</si>
  <si>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</si>
  <si>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</si>
  <si>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</si>
  <si>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</si>
  <si>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</si>
  <si>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</si>
  <si>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</si>
  <si>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</si>
  <si>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</si>
  <si>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</si>
  <si>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</si>
  <si>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</si>
  <si>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</si>
  <si>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</si>
  <si>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</si>
  <si>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</si>
  <si>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</si>
  <si>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</si>
  <si>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</si>
  <si>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</si>
  <si>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</si>
  <si>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</si>
  <si>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</si>
  <si>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</si>
  <si>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</si>
  <si>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</si>
  <si>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</si>
  <si>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</si>
  <si>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</si>
  <si>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</si>
  <si>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</si>
  <si>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</si>
  <si>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</si>
  <si>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</si>
  <si>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</si>
  <si>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</si>
  <si>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</si>
  <si>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</si>
  <si>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</si>
  <si>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</si>
  <si>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</si>
  <si>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</si>
  <si>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</si>
  <si>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</si>
  <si>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</si>
  <si>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</si>
  <si>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</si>
  <si>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</si>
  <si>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</si>
  <si>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</si>
  <si>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</si>
  <si>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</si>
  <si>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</si>
  <si>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</si>
  <si>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</si>
  <si>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</si>
  <si>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</si>
  <si>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</si>
  <si>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</si>
  <si>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</si>
  <si>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</si>
  <si>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</si>
  <si>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</si>
  <si>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</si>
  <si>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</si>
  <si>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</si>
  <si>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</si>
  <si>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</si>
  <si>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</si>
  <si>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</si>
  <si>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</si>
  <si>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</si>
  <si>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</si>
  <si>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</si>
  <si>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</si>
  <si>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</si>
  <si>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</si>
  <si>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</si>
  <si>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</si>
  <si>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</si>
  <si>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</si>
  <si>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</si>
  <si>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</si>
  <si>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</si>
  <si>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</si>
  <si>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</si>
  <si>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</si>
  <si>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</si>
  <si>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</si>
  <si>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</si>
  <si>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</si>
  <si>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</si>
  <si>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</si>
  <si>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</si>
  <si>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</si>
  <si>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</si>
  <si>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</si>
  <si>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</si>
  <si>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</si>
  <si>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</si>
  <si>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</si>
  <si>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</si>
  <si>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</si>
  <si>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</si>
  <si>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</si>
  <si>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</si>
  <si>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</si>
  <si>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</si>
  <si>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</si>
  <si>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</si>
  <si>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</si>
  <si>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</si>
  <si>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</si>
  <si>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</si>
  <si>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</si>
  <si>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</si>
  <si>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</si>
  <si>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</si>
  <si>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</si>
  <si>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</si>
  <si>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</si>
  <si>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</si>
  <si>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</si>
  <si>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</si>
  <si>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</si>
  <si>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</si>
  <si>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</si>
  <si>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</si>
  <si>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</si>
  <si>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</si>
  <si>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</si>
  <si>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</si>
  <si>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</si>
  <si>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</si>
  <si>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</si>
  <si>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</si>
  <si>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</si>
  <si>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</si>
  <si>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</si>
  <si>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</si>
  <si>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</si>
  <si>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</si>
  <si>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</si>
  <si>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</si>
  <si>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</si>
  <si>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</si>
  <si>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</si>
  <si>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</si>
  <si>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</si>
  <si>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</si>
  <si>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</si>
  <si>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</si>
  <si>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</si>
  <si>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</si>
  <si>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</si>
  <si>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</si>
  <si>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</si>
  <si>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</si>
  <si>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</si>
  <si>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</si>
  <si>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</si>
  <si>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</si>
  <si>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</si>
  <si>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</si>
  <si>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</si>
  <si>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</si>
  <si>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</si>
  <si>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</si>
  <si>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</si>
  <si>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</si>
  <si>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</si>
  <si>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</si>
  <si>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</si>
  <si>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</si>
  <si>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</si>
  <si>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</si>
  <si>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</si>
  <si>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</si>
  <si>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</si>
  <si>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</si>
  <si>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</si>
  <si>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</si>
  <si>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</si>
  <si>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</si>
  <si>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</si>
  <si>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</si>
  <si>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</si>
  <si>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</si>
  <si>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</si>
  <si>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</si>
  <si>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</si>
  <si>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</si>
  <si>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</si>
  <si>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</si>
  <si>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</si>
  <si>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</si>
  <si>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</si>
  <si>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</si>
  <si>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</si>
  <si>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</si>
  <si>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</si>
  <si>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</si>
  <si>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</si>
  <si>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</si>
  <si>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</si>
  <si>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</si>
  <si>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</si>
  <si>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</si>
  <si>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</si>
  <si>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</si>
  <si>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</si>
  <si>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</si>
  <si>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</si>
  <si>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</si>
  <si>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</si>
  <si>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</si>
  <si>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</si>
  <si>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</si>
  <si>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</si>
  <si>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</si>
  <si>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</si>
  <si>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</si>
  <si>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</si>
  <si>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</si>
  <si>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</si>
  <si>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</si>
  <si>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</si>
  <si>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</si>
  <si>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</si>
  <si>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</si>
  <si>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</si>
  <si>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</si>
  <si>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</si>
  <si>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</si>
  <si>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</si>
  <si>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</si>
  <si>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</si>
  <si>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</si>
  <si>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</si>
  <si>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</si>
  <si>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</si>
  <si>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</si>
  <si>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</si>
  <si>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</si>
  <si>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</si>
  <si>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</si>
  <si>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</si>
  <si>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</si>
  <si>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</si>
  <si>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</si>
  <si>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</si>
  <si>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</si>
  <si>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</si>
  <si>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</si>
  <si>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</si>
  <si>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</si>
  <si>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</si>
  <si>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</si>
  <si>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</si>
  <si>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</si>
  <si>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</si>
  <si>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</si>
  <si>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</si>
  <si>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</si>
  <si>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</si>
  <si>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</si>
  <si>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</si>
  <si>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</si>
  <si>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</si>
  <si>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</si>
  <si>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</si>
  <si>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</si>
  <si>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</si>
  <si>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</si>
  <si>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</si>
  <si>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</si>
  <si>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</si>
  <si>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</si>
  <si>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</si>
  <si>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</si>
  <si>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</si>
  <si>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</si>
  <si>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</si>
  <si>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</si>
  <si>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</si>
  <si>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</si>
  <si>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</si>
  <si>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</si>
  <si>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</si>
  <si>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</si>
  <si>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</si>
  <si>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</si>
  <si>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</si>
  <si>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</si>
  <si>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</si>
  <si>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</si>
  <si>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</si>
  <si>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</si>
  <si>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</si>
  <si>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</si>
  <si>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</si>
  <si>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</si>
  <si>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</si>
  <si>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</si>
  <si>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</si>
  <si>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</si>
  <si>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</si>
  <si>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</si>
  <si>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</si>
  <si>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</si>
  <si>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</si>
  <si>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</si>
  <si>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</si>
  <si>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</si>
  <si>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</si>
  <si>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</si>
  <si>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</si>
  <si>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</si>
  <si>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</si>
  <si>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</si>
  <si>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</si>
  <si>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</si>
  <si>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</si>
  <si>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</si>
  <si>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</si>
  <si>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</si>
  <si>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</si>
  <si>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</si>
  <si>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</si>
  <si>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</si>
  <si>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</si>
  <si>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</si>
  <si>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</si>
  <si>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</si>
  <si>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</si>
  <si>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</si>
  <si>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</si>
  <si>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</si>
  <si>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</si>
  <si>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</si>
  <si>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</si>
  <si>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</si>
  <si>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</si>
  <si>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</si>
  <si>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</si>
  <si>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</si>
  <si>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</si>
  <si>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</si>
  <si>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</si>
  <si>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</si>
  <si>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</si>
  <si>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</si>
  <si>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</si>
  <si>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</si>
  <si>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</si>
  <si>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</si>
  <si>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</si>
  <si>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</si>
  <si>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</si>
  <si>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</si>
  <si>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</si>
  <si>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</si>
  <si>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</si>
  <si>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</si>
  <si>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</si>
  <si>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</si>
  <si>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</si>
  <si>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</si>
  <si>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</si>
  <si>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</si>
  <si>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</si>
  <si>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</si>
  <si>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</si>
  <si>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</si>
  <si>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</si>
  <si>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</si>
  <si>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</si>
  <si>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</si>
  <si>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</si>
  <si>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</si>
  <si>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</si>
  <si>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</si>
  <si>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</si>
  <si>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</si>
  <si>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</si>
  <si>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</si>
  <si>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</si>
  <si>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</si>
  <si>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</si>
  <si>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</si>
  <si>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</si>
  <si>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</si>
  <si>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</si>
  <si>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</si>
  <si>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</si>
  <si>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</si>
  <si>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</si>
  <si>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</si>
  <si>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</si>
  <si>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</si>
  <si>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</si>
  <si>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</si>
  <si>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</si>
  <si>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</si>
  <si>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</si>
  <si>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</si>
  <si>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</si>
  <si>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</si>
  <si>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</si>
  <si>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</si>
  <si>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</si>
  <si>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</si>
  <si>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</si>
  <si>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</si>
  <si>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</si>
  <si>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</si>
  <si>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</si>
  <si>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</si>
  <si>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</si>
  <si>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</si>
  <si>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</si>
  <si>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</si>
  <si>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</si>
  <si>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</si>
  <si>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</si>
  <si>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</si>
  <si>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</si>
  <si>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</si>
  <si>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</si>
  <si>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</si>
  <si>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</si>
  <si>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</si>
  <si>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</si>
  <si>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</si>
  <si>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</si>
  <si>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</si>
  <si>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</si>
  <si>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</si>
  <si>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</si>
  <si>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</si>
  <si>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</si>
  <si>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</si>
  <si>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</si>
  <si>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</si>
  <si>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</si>
  <si>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</si>
  <si>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</si>
  <si>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</si>
  <si>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</si>
  <si>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</si>
  <si>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</si>
  <si>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</si>
  <si>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</si>
  <si>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</si>
  <si>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</si>
  <si>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</si>
  <si>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</si>
  <si>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</si>
  <si>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</si>
  <si>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</si>
  <si>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</si>
  <si>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</si>
  <si>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</si>
  <si>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</si>
  <si>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</si>
  <si>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</si>
  <si>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</si>
  <si>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</si>
  <si>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</si>
  <si>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</si>
  <si>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</si>
  <si>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</si>
  <si>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</si>
  <si>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</si>
  <si>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</si>
  <si>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</si>
  <si>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</si>
  <si>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</si>
  <si>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</si>
  <si>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</si>
  <si>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</si>
  <si>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</si>
  <si>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</si>
  <si>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</si>
  <si>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</si>
  <si>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</si>
  <si>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</si>
  <si>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</si>
  <si>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</si>
  <si>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</si>
  <si>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</si>
  <si>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</si>
  <si>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</si>
  <si>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</si>
  <si>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</si>
  <si>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</si>
  <si>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</si>
  <si>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</si>
  <si>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</si>
  <si>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</si>
  <si>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</si>
  <si>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</si>
  <si>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</si>
  <si>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</si>
  <si>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</si>
  <si>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</si>
  <si>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</si>
  <si>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</si>
  <si>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</si>
  <si>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</si>
  <si>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</si>
  <si>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</si>
  <si>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</si>
  <si>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</si>
  <si>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</si>
  <si>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</si>
  <si>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</si>
  <si>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</si>
  <si>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</si>
  <si>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</si>
  <si>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</si>
  <si>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</si>
  <si>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</si>
  <si>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</si>
  <si>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</si>
  <si>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</si>
  <si>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</si>
  <si>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</si>
  <si>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</si>
  <si>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</si>
  <si>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</si>
  <si>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</si>
  <si>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</si>
  <si>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</si>
  <si>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</si>
  <si>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</si>
  <si>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</si>
  <si>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</si>
  <si>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</si>
  <si>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</si>
  <si>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</si>
  <si>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</si>
  <si>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</si>
  <si>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</si>
  <si>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</si>
  <si>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</si>
  <si>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</si>
  <si>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</si>
  <si>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</si>
  <si>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</si>
  <si>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</si>
  <si>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</si>
  <si>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</si>
  <si>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</si>
  <si>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</si>
  <si>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</si>
  <si>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</si>
  <si>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</si>
  <si>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</si>
  <si>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</si>
  <si>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</si>
  <si>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</si>
  <si>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</si>
  <si>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</si>
  <si>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</si>
  <si>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</si>
  <si>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</si>
  <si>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</si>
  <si>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</si>
  <si>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</si>
  <si>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</si>
  <si>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</si>
  <si>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</si>
  <si>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</si>
  <si>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</si>
  <si>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</si>
  <si>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</si>
  <si>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</si>
  <si>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</si>
  <si>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</si>
  <si>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</si>
  <si>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</si>
  <si>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</si>
  <si>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</si>
  <si>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</si>
  <si>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</si>
  <si>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</si>
  <si>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</si>
  <si>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</si>
  <si>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</si>
  <si>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</si>
  <si>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</si>
  <si>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</si>
  <si>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</si>
  <si>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</si>
  <si>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</si>
  <si>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</si>
  <si>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</si>
  <si>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</si>
  <si>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</si>
  <si>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</si>
  <si>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</si>
  <si>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</si>
  <si>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</si>
  <si>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</si>
  <si>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</si>
  <si>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</si>
  <si>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</si>
  <si>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</si>
  <si>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</si>
  <si>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</si>
  <si>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</si>
  <si>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</si>
  <si>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</si>
  <si>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</si>
  <si>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</si>
  <si>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</si>
  <si>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</si>
  <si>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</si>
  <si>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</si>
  <si>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</si>
  <si>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</si>
  <si>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</si>
  <si>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</si>
  <si>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</si>
  <si>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</si>
  <si>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</si>
  <si>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</si>
  <si>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</si>
  <si>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</si>
  <si>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</si>
  <si>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</si>
  <si>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</si>
  <si>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</si>
  <si>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</si>
  <si>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</si>
  <si>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</si>
  <si>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</si>
  <si>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</si>
  <si>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</si>
  <si>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</si>
  <si>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</si>
  <si>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</si>
  <si>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</si>
  <si>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</si>
  <si>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</si>
  <si>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</si>
  <si>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</si>
  <si>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</si>
  <si>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</si>
  <si>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</si>
  <si>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</si>
  <si>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</si>
  <si>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</si>
  <si>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</si>
  <si>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</si>
  <si>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</si>
  <si>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</si>
  <si>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</si>
  <si>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</si>
  <si>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</si>
  <si>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</si>
  <si>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</si>
  <si>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</si>
  <si>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</si>
  <si>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</si>
  <si>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</si>
  <si>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</si>
  <si>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</si>
  <si>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</si>
  <si>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</si>
  <si>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</si>
  <si>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</si>
  <si>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</si>
  <si>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</si>
  <si>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</si>
  <si>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</si>
  <si>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</si>
  <si>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</si>
  <si>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</si>
  <si>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</si>
  <si>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</si>
  <si>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</si>
  <si>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</si>
  <si>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</si>
  <si>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</si>
  <si>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</si>
  <si>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</si>
  <si>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</si>
  <si>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</si>
  <si>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</si>
  <si>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</si>
  <si>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</si>
  <si>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</si>
  <si>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</si>
  <si>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</si>
  <si>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</si>
  <si>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</si>
  <si>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</si>
  <si>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</si>
  <si>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</si>
  <si>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</si>
  <si>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</si>
  <si>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</si>
  <si>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</si>
  <si>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</si>
  <si>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</si>
  <si>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</si>
  <si>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</si>
  <si>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</si>
  <si>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</si>
  <si>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</si>
  <si>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</si>
  <si>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</si>
  <si>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</si>
  <si>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</si>
  <si>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</si>
  <si>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</si>
  <si>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</si>
  <si>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</si>
  <si>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</si>
  <si>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</si>
  <si>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</si>
  <si>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</si>
  <si>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</si>
  <si>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</si>
  <si>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</si>
  <si>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</si>
  <si>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</si>
  <si>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</si>
  <si>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</si>
  <si>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</si>
  <si>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</si>
  <si>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</si>
  <si>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</si>
  <si>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</si>
  <si>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</si>
  <si>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</si>
  <si>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</si>
  <si>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</si>
  <si>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</si>
  <si>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</si>
  <si>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</si>
  <si>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</si>
  <si>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</si>
  <si>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</si>
  <si>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</si>
  <si>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</si>
  <si>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</si>
  <si>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</si>
  <si>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</si>
  <si>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</si>
  <si>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</si>
  <si>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</si>
  <si>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</si>
  <si>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</si>
  <si>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</si>
  <si>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</si>
  <si>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</si>
  <si>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</si>
  <si>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</si>
  <si>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</si>
  <si>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</si>
  <si>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</si>
  <si>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</si>
  <si>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</si>
  <si>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</si>
  <si>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</si>
  <si>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</si>
  <si>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</si>
  <si>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</si>
  <si>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</si>
  <si>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</si>
  <si>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</si>
  <si>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</si>
  <si>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</si>
  <si>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</si>
  <si>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</si>
  <si>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</si>
  <si>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</si>
  <si>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</si>
  <si>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</si>
  <si>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</si>
  <si>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</si>
  <si>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</si>
  <si>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</si>
  <si>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</si>
  <si>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</si>
  <si>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</si>
  <si>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</si>
  <si>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</si>
  <si>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</si>
  <si>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</si>
  <si>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</si>
  <si>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</si>
  <si>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</si>
  <si>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</si>
  <si>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</si>
  <si>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</si>
  <si>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</si>
  <si>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</si>
  <si>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</si>
  <si>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</si>
  <si>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</si>
  <si>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</si>
  <si>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</si>
  <si>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</si>
  <si>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</si>
  <si>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</si>
  <si>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</si>
  <si>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</si>
  <si>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</si>
  <si>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</si>
  <si>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</si>
  <si>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</si>
  <si>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</si>
  <si>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</si>
  <si>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</si>
  <si>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</si>
  <si>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</si>
  <si>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</si>
  <si>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</si>
  <si>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</si>
  <si>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</si>
  <si>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</si>
  <si>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</si>
  <si>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</si>
  <si>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</si>
  <si>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</si>
  <si>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</si>
  <si>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</si>
  <si>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</si>
  <si>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</si>
  <si>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</si>
  <si>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</si>
  <si>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</si>
  <si>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</si>
  <si>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</si>
  <si>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</si>
  <si>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</si>
  <si>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</si>
  <si>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</si>
  <si>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</si>
  <si>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</si>
  <si>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</si>
  <si>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</si>
  <si>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</si>
  <si>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</si>
  <si>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</si>
  <si>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</si>
  <si>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</si>
  <si>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</si>
  <si>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</si>
  <si>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</si>
  <si>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</si>
  <si>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</si>
  <si>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</si>
  <si>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</si>
  <si>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</si>
  <si>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</si>
  <si>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</si>
  <si>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</si>
  <si>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</si>
  <si>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</si>
  <si>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</si>
  <si>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</si>
  <si>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</si>
  <si>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</si>
  <si>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</si>
  <si>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</si>
  <si>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</si>
  <si>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</si>
  <si>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</si>
  <si>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</si>
  <si>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</si>
  <si>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</si>
  <si>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</si>
  <si>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</si>
  <si>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</si>
  <si>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</si>
  <si>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</si>
  <si>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</si>
  <si>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</si>
  <si>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</si>
  <si>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</si>
  <si>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</si>
  <si>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</si>
  <si>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</si>
  <si>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</si>
  <si>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</si>
  <si>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</si>
  <si>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</si>
  <si>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</si>
  <si>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</si>
  <si>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</si>
  <si>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</si>
  <si>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</si>
  <si>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</si>
  <si>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</si>
  <si>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</si>
  <si>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</si>
  <si>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</si>
  <si>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</si>
  <si>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</si>
  <si>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</si>
  <si>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</si>
  <si>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</si>
  <si>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</si>
  <si>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</si>
  <si>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</si>
  <si>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</si>
  <si>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</si>
  <si>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</si>
  <si>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</si>
  <si>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</si>
  <si>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</si>
  <si>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</si>
  <si>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</si>
  <si>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</si>
  <si>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</si>
  <si>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</si>
  <si>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</si>
  <si>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</si>
  <si>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</si>
  <si>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</si>
  <si>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</si>
  <si>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</si>
  <si>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</si>
  <si>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</si>
  <si>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</si>
  <si>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</si>
  <si>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</si>
  <si>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</si>
  <si>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</si>
  <si>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</si>
  <si>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</si>
  <si>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</si>
  <si>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</si>
  <si>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</si>
  <si>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</si>
  <si>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</si>
  <si>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</si>
  <si>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</si>
  <si>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</si>
  <si>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</si>
  <si>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</si>
  <si>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</si>
  <si>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</si>
  <si>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</si>
  <si>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</si>
  <si>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</si>
  <si>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</si>
  <si>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</si>
  <si>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</si>
  <si>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</si>
  <si>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</si>
  <si>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</si>
  <si>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</si>
  <si>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</si>
  <si>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</si>
  <si>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</si>
  <si>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</si>
  <si>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</si>
  <si>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</si>
  <si>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</si>
  <si>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</si>
  <si>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</si>
  <si>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</si>
  <si>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</si>
  <si>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</si>
  <si>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</si>
  <si>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</si>
  <si>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</si>
  <si>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</si>
  <si>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</si>
  <si>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</si>
  <si>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</si>
  <si>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</si>
  <si>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</si>
  <si>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</si>
  <si>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</si>
  <si>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</si>
  <si>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</si>
  <si>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</si>
  <si>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</si>
  <si>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</si>
  <si>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</si>
  <si>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</si>
  <si>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</si>
  <si>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</si>
  <si>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</si>
  <si>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</si>
  <si>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</si>
  <si>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</si>
  <si>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</si>
  <si>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</si>
  <si>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</si>
  <si>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</si>
  <si>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</si>
  <si>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</si>
  <si>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</si>
  <si>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</si>
  <si>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</si>
  <si>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</si>
  <si>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</si>
  <si>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</si>
  <si>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</si>
  <si>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</si>
  <si>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</si>
  <si>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</si>
  <si>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</si>
  <si>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</si>
  <si>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</si>
  <si>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</si>
  <si>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</si>
  <si>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</si>
  <si>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</si>
  <si>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</si>
  <si>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</si>
  <si>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</si>
  <si>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</si>
  <si>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</si>
  <si>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</si>
  <si>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</si>
  <si>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</si>
  <si>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</si>
  <si>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</si>
  <si>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</si>
  <si>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</si>
  <si>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</si>
  <si>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</si>
  <si>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</si>
  <si>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</si>
  <si>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</si>
  <si>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</si>
  <si>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</si>
  <si>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</si>
  <si>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</si>
  <si>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</si>
  <si>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</si>
  <si>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</si>
  <si>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</si>
  <si>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</si>
  <si>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</si>
  <si>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</si>
  <si>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</si>
  <si>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</si>
  <si>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</si>
  <si>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</si>
  <si>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</si>
  <si>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</si>
  <si>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</si>
  <si>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</si>
  <si>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</si>
  <si>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</si>
  <si>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</si>
  <si>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</si>
  <si>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</si>
  <si>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</si>
  <si>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</si>
  <si>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</si>
  <si>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</si>
  <si>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</si>
  <si>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</si>
  <si>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</si>
  <si>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</si>
  <si>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</si>
  <si>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</si>
  <si>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</si>
  <si>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</si>
  <si>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</si>
  <si>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</si>
  <si>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</si>
  <si>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</si>
  <si>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</si>
  <si>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</si>
  <si>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</si>
  <si>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</si>
  <si>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</si>
  <si>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no pcm</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</si>
  <si>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</si>
  <si>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</si>
  <si>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</si>
  <si>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</si>
  <si>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</si>
  <si>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</si>
  <si>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</si>
  <si>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</si>
  <si>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</si>
  <si>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</si>
  <si>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</si>
  <si>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on the way 70 KM </t>
  </si>
  <si>
    <t>PCM-20251107-00000210</t>
  </si>
  <si>
    <t xml:space="preserve">EM Team at site checking </t>
  </si>
  <si>
    <t>PCM-20251107-00000224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</si>
</sst>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12"/>
      <color theme="1"/>
      <name val="Aptos"/>
      <family val="2"/>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305.27514155092649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45968.223567476853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45968.223567476853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45968.223567476853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45968.223567476853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45968.223567476853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45968.223567476853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45968.223567476853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45968.223567476853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45968.223567476853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45968.223567476853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45968.223567476853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45968.223567476853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45968.223567476853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45968.223567476853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45968.223567476853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45968.223567476853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45968.223567476853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45968.223567476853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45968.223567476853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45968.223567476853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45968.223567476853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45968.223567476853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45968.223567476853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45968.223567476853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45968.223567476853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45968.223567476853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45968.223567476853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45968.223567476853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45968.223567476853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45968.223567476853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45968.223567476853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45968.223567476853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45968.223567476853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45968.223567476853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45968.223567476853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45968.223567476853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45968.223567476853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45968.223567476853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45968.223567476853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45968.223567476853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45968.223567476853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45968.223567476853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45968.223567476853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45968.223567476853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45968.223567476853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45968.223567476853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45968.223567476853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45968.223567476853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45968.223567476853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45968.223567476853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45968.223567476853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45968.223567476853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45968.223567476853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45968.223567476853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45968.223567476853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45968.223567476853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45968.223567476853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45968.223567476853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45968.223567476853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45968.223567476853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45968.223567476853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45968.223567476853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45968.223567476853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45968.223567476853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45968.223567476853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45968.223567476853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45968.223567476853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45968.223567476853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45968.223567476853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45968.223567476853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45968.223567476853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45968.223567476853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45968.223567476853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45968.223567476853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45968.223567476853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45968.223567476853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45968.223567476853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45968.223567476853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45968.223567476853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45968.223567476853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45968.223567476853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EC11B921-BB27-428D-9B7B-78738E9F824C}"/>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143.22372951389116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45968.223567476853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45968.223567476853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45968.223567476853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45968.223567476853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45968.223567476853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45968.223567476853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45968.223567476853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45968.223567476853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45968.223567476853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45968.223567476853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45968.223567476853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45968.223567476853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45968.223567476853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45968.223567476853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45968.223567476853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45968.223567476853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45968.223567476853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45968.223567476853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45968.223567476853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45968.223567476853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45968.223567476853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45968.223567476853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45968.223567476853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45968.223567476853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45968.223567476853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45968.223567476853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45968.223567476853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45968.223567476853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45968.223567476853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45968.223567476853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45968.223567476853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45968.223567476853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45968.223567476853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45968.223567476853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45968.223567476853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45968.223567476853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45968.223567476853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45968.223567476853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45968.223567476853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45968.223567476853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45968.223567476853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45968.223567476853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45968.223567476853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45968.223567476853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45968.223567476853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45968.223567476853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45968.223567476853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45968.223567476853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45968.223567476853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45968.223567476853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45968.223567476853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45968.223567476853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45968.223567476853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45968.223567476853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45968.223567476853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45968.223567476853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45968.223567476853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45968.223567476853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45968.223567476853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45968.223567476853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45968.223567476853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45968.223567476853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45968.223567476853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45968.223567476853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45968.223567476853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45968.223567476853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45968.223567476853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45968.223567476853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45968.223567476853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45968.223567476853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45968.223567476853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45968.223567476853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45968.223567476853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45968.223567476853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45968.223567476853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45968.223567476853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45968.223567476853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45968.223567476853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45968.223567476853</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45968.223567476853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45968.223567476853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45968.223567476853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45968.223567476853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45968.223567476853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45968.223567476853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45968.223567476853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45968.223567476853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45968.223567476853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45968.223567476853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45968.223567476853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45968.223567476853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45968.223567476853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45968.223567476853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45968.223567476853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45968.223567476853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45968.223567476853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45968.223567476853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45968.223567476853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45968.223567476853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45968.223567476853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45968.223567476853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45968.223567476853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45968.223567476853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45968.223567476853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45968.223567476853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45968.223567476853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45968.223567476853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45968.223567476853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45968.223567476853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45968.223567476853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45968.223567476853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45968.223567476853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45968.223567476853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45968.223567476853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45968.223567476853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45968.223567476853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45968.223567476853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45968.223567476853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45968.223567476853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45968.223567476853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45968.223567476853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45968.223567476853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45968.223567476853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45968.223567476853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45968.223567476853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45968.223567476853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45968.223567476853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45968.223567476853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45968.223567476853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45968.223567476853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45968.223567476853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45968.223567476853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45968.223567476853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45968.223567476853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45968.223567476853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45968.223567476853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45968.223567476853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45968.223567476853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45968.223567476853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45968.223567476853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45968.223567476853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45968.223567476853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45968.223567476853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45968.223567476853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45968.223567476853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45968.223567476853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45968.223567476853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45968.223567476853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45968.223567476853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45968.223567476853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45968.223567476853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45968.223567476853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45968.223567476853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45968.223567476853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45968.223567476853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45968.223567476853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45968.223567476853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45968.223567476853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45968.223567476853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45968.223567476853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45968.223567476853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45968.223567476853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45968.223567476853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45968.223567476853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45968.223567476853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45968.223567476853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45968.223567476853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45968.223567476853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45968.223567476853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45968.223567476853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45968.223567476853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45968.223567476853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45968.223567476853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45968.223567476853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45968.223567476853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45968.223567476853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45968.223567476853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45968.223567476853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45968.223567476853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45968.223567476853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45968.223567476853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45968.223567476853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45968.223567476853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45968.223567476853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45968.223567476853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45968.223567476853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45968.223567476853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45968.223567476853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45968.223567476853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45968.223567476853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45968.223567476853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45968.223567476853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45968.223567476853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45968.223567476853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45968.223567476853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45968.223567476853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45968.223567476853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45968.223567476853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45968.223567476853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45968.223567476853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45968.223567476853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45968.223567476853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45968.223567476853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45968.223567476853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45968.223567476853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45968.223567476853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45968.223567476853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45968.223567476853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45968.223567476853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45968.223567476853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45968.223567476853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45968.223567476853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45968.223567476853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45968.223567476853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45968.223567476853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45968.223567476853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45968.223567476853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45968.223567476853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45968.223567476853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45968.223567476853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45968.223567476853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45968.223567476853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45968.223567476853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45968.223567476853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45968.223567476853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45968.223567476853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45968.223567476853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45968.223567476853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45968.223567476853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45968.223567476853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45968.223567476853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45968.223567476853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45968.223567476853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45968.223567476853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45968.223567476853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45968.223567476853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45968.223567476853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45968.223567476853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45968.223567476853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45968.223567476853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45968.223567476853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45968.223567476853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45968.223567476853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45968.223567476853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45968.223567476853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45968.223567476853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45968.223567476853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45968.223567476853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45968.223567476853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45968.223567476853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45968.223567476853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45968.223567476853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45968.223567476853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45968.223567476853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45968.223567476853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45968.223567476853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45968.223567476853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45968.223567476853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45968.223567476853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45968.223567476853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45968.223567476853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45968.223567476853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45968.223567476853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45968.223567476853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45968.223567476853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45968.223567476853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45968.223567476853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45968.223567476853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45968.223567476853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45968.223567476853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45968.223567476853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45968.223567476853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45968.223567476853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45968.223567476853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45968.223567476853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45968.223567476853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45968.223567476853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45968.223567476853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45968.223567476853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45968.223567476853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45968.223567476853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45968.223567476853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45968.223567476853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45968.223567476853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45968.223567476853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45968.223567476853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45968.223567476853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45968.223567476853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45968.223567476853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45968.223567476853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45968.223567476853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45968.223567476853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45968.223567476853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45968.223567476853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45968.223567476853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45968.223567476853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45968.223567476853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45968.223567476853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45968.223567476853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45968.223567476853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45968.223567476853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45968.223567476853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45968.223567476853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45968.223567476853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45968.223567476853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45968.223567476853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45968.223567476853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45968.223567476853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45968.223567476853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45968.223567476853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45968.223567476853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45968.223567476853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45968.223567476853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45968.223567476853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45968.223567476853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45968.223567476853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45968.223567476853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45968.223567476853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45968.223567476853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45968.223567476853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45968.223567476853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45968.223567476853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45968.223567476853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45968.223567476853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45968.223567476853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45968.223567476853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45968.223567476853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45968.223567476853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45968.223567476853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45968.223567476853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45968.223567476853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45968.223567476853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45968.223567476853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45968.223567476853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45968.223567476853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45968.223567476853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45968.223567476853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45968.223567476853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45968.223567476853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45968.223567476853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45968.223567476853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45968.223567476853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45968.223567476853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45968.223567476853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45968.223567476853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45968.223567476853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45968.223567476853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45968.223567476853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45968.223567476853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45968.223567476853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45968.223567476853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45968.223567476853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45968.223567476853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45968.223567476853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45968.223567476853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45968.223567476853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45968.223567476853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45968.223567476853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45968.223567476853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45968.223567476853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45968.223567476853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45968.223567476853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45968.223567476853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45968.223567476853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45968.223567476853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45968.223567476853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45968.223567476853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45968.223567476853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45968.223567476853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45968.223567476853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45968.223567476853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45968.223567476853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45968.223567476853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45968.223567476853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45968.223567476853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45968.223567476853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45968.223567476853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45968.223567476853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45968.223567476853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45968.223567476853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45968.223567476853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45968.223567476853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45968.223567476853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45968.223567476853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45968.223567476853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45968.223567476853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45968.223567476853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45968.223567476853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45968.223567476853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45968.223567476853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45968.223567476853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45968.223567476853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45968.223567476853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45968.223567476853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45968.223567476853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45968.223567476853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45968.223567476853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45968.223567476853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45968.223567476853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45968.223567476853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45968.223567476853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45968.223567476853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45968.223567476853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45968.223567476853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45968.223567476853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45968.223567476853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45968.223567476853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45968.223567476853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45968.223567476853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45968.223567476853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45968.223567476853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45968.223567476853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45968.223567476853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45968.223567476853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45968.223567476853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45968.223567476853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45968.223567476853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45968.223567476853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45968.223567476853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45968.223567476853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45968.223567476853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45968.223567476853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45968.223567476853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45968.223567476853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45968.223567476853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45968.223567476853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45968.223567476853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45968.223567476853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45968.223567476853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45968.223567476853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45968.223567476853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45968.223567476853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45968.223567476853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45968.223567476853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45968.223567476853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45968.223567476853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45968.223567476853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45968.223567476853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45968.223567476853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45968.223567476853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45968.223567476853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45968.223567476853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45968.223567476853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45968.223567476853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45968.223567476853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45968.223567476853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45968.223567476853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45968.223567476853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45968.223567476853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45968.223567476853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45968.223567476853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45968.223567476853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45968.223567476853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45968.223567476853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45968.223567476853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45968.223567476853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45968.223567476853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45968.223567476853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45968.223567476853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45968.223567476853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45968.223567476853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45968.223567476853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45968.223567476853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45968.223567476853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45968.223567476853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45968.223567476853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45968.223567476853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45968.223567476853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45968.223567476853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45968.223567476853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45968.223567476853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45968.223567476853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45968.223567476853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45968.223567476853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45968.223567476853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45968.223567476853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45968.223567476853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45968.223567476853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45968.223567476853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45968.223567476853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45968.223567476853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45968.223567476853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45968.223567476853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45968.223567476853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45968.223567476853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45968.223567476853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45968.223567476853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45968.223567476853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45968.223567476853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45968.223567476853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45968.223567476853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45968.223567476853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45968.223567476853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45968.223567476853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45968.223567476853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45968.223567476853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45968.223567476853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45968.223567476853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45968.223567476853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45968.223567476853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45968.223567476853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45968.223567476853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45968.223567476853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45968.223567476853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45968.223567476853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45968.223567476853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45968.223567476853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45968.223567476853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45968.223567476853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45968.223567476853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45968.223567476853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45968.223567476853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45968.223567476853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45968.223567476853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45968.223567476853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45968.223567476853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45968.223567476853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45968.223567476853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45968.223567476853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45968.223567476853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45968.223567476853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45968.223567476853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45968.223567476853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45968.223567476853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45968.223567476853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45968.223567476853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45968.223567476853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45968.223567476853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45968.223567476853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45968.223567476853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45968.223567476853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45968.223567476853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45968.223567476853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45968.223567476853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45968.223567476853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45968.223567476853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45968.223567476853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45968.223567476853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45968.223567476853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45968.223567476853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45968.223567476853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45968.223567476853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45968.223567476853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45968.223567476853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45968.223567476853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45968.223567476853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45968.223567476853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45968.223567476853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45968.223567476853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45968.223567476853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45968.223567476853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45968.223567476853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45968.223567476853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45968.223567476853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45968.223567476853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45968.223567476853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45968.223567476853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45968.223567476853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45968.223567476853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45968.223567476853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45968.223567476853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45968.223567476853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45968.223567476853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45968.223567476853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45968.223567476853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45968.223567476853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45968.223567476853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45968.223567476853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45968.223567476853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45968.223567476853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45968.223567476853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45968.223567476853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45968.223567476853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45968.223567476853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45968.223567476853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45968.223567476853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45968.223567476853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45968.223567476853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45968.223567476853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45968.223567476853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45968.223567476853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45968.223567476853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45968.223567476853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45968.223567476853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45968.223567476853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45968.223567476853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45968.223567476853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45968.223567476853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45968.223567476853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45968.223567476853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45968.223567476853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45968.223567476853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45968.223567476853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45968.223567476853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45968.223567476853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45968.223567476853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45968.223567476853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45968.223567476853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45968.223567476853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45968.223567476853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45968.223567476853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45968.223567476853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45968.223567476853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45968.223567476853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45968.223567476853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45968.223567476853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45968.223567476853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45968.223567476853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45968.223567476853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45968.223567476853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45968.223567476853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45968.223567476853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45968.223567476853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45968.223567476853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45968.223567476853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45968.223567476853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45968.223567476853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45968.223567476853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45968.223567476853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45968.223567476853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45968.223567476853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45968.223567476853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45968.223567476853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45968.223567476853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45968.223567476853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45968.223567476853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45968.223567476853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45968.223567476853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45968.223567476853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45968.223567476853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45968.223567476853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45968.223567476853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45968.223567476853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45968.223567476853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45968.223567476853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45968.223567476853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45968.223567476853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45968.223567476853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45968.223567476853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45968.223567476853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45968.223567476853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45968.223567476853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45968.223567476853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45968.223567476853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45968.223567476853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45968.223567476853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45968.223567476853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45968.223567476853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45968.223567476853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45968.223567476853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45968.223567476853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45968.223567476853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45968.223567476853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45968.223567476853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45968.223567476853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45968.223567476853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45968.223567476853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45968.223567476853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45968.223567476853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45968.223567476853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45968.223567476853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45968.223567476853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45968.223567476853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45968.223567476853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45968.223567476853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45968.223567476853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45968.223567476853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45968.223567476853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45968.223567476853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45968.223567476853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45968.223567476853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45968.223567476853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45968.223567476853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45968.223567476853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45968.223567476853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45968.223567476853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45968.223567476853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45968.223567476853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45968.223567476853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45968.223567476853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45968.223567476853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45968.223567476853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45968.223567476853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45968.223567476853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45968.223567476853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45968.223567476853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45968.223567476853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45968.223567476853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45968.223567476853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45968.223567476853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45968.223567476853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45968.223567476853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45968.223567476853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45968.223567476853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45968.223567476853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45968.223567476853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45968.223567476853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45968.223567476853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45968.223567476853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45968.223567476853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45968.223567476853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45968.223567476853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45968.223567476853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45968.223567476853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45968.223567476853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45968.223567476853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45968.223567476853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45968.223567476853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45968.223567476853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45968.223567476853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45968.223567476853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45968.223567476853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45968.223567476853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45968.223567476853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45968.223567476853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45968.223567476853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45968.223567476853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45968.223567476853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45968.223567476853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45968.223567476853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45968.223567476853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45968.223567476853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45968.223567476853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45968.223567476853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45968.223567476853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45968.223567476853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45968.223567476853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45968.223567476853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45968.223567476853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45968.223567476853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45968.223567476853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45968.223567476853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45968.223567476853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45968.223567476853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45968.223567476853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45968.223567476853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45968.223567476853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45968.223567476853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45968.223567476853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45968.223567476853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45968.223567476853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45968.223567476853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45968.223567476853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45968.223567476853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45968.223567476853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45968.223567476853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45968.223567476853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45968.223567476853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45968.223567476853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45968.223567476853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45968.223567476853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45968.223567476853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45968.223567476853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45968.223567476853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45968.223567476853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45968.223567476853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45968.223567476853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45968.223567476853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45968.223567476853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45968.223567476853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45968.223567476853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45968.223567476853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45968.223567476853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45968.223567476853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45968.223567476853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45968.223567476853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45968.223567476853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45968.223567476853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45968.223567476853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45968.223567476853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45968.223567476853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45968.223567476853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45968.223567476853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45968.223567476853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45968.223567476853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45968.223567476853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45968.223567476853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45968.223567476853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45968.223567476853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45968.223567476853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45968.223567476853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45968.223567476853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45968.223567476853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45968.223567476853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45968.223567476853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45968.223567476853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45968.223567476853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45968.223567476853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45968.223567476853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45968.223567476853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45968.223567476853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45968.223567476853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45968.223567476853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45968.223567476853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45968.223567476853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45968.223567476853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45968.223567476853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45968.223567476853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45968.223567476853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45968.223567476853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45968.223567476853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45968.223567476853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45968.223567476853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45968.223567476853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45968.223567476853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45968.223567476853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45968.223567476853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45968.223567476853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45968.223567476853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45968.223567476853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45968.223567476853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45968.223567476853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45968.223567476853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45968.223567476853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45968.223567476853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45968.223567476853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45968.223567476853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45968.223567476853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45968.223567476853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45968.223567476853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45968.223567476853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45968.223567476853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45968.223567476853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45968.223567476853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45968.223567476853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45968.223567476853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45968.223567476853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45968.223567476853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45968.223567476853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45968.223567476853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45968.223567476853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45968.223567476853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45968.223567476853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45968.223567476853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45968.223567476853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45968.223567476853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45968.223567476853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45968.223567476853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45968.223567476853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45968.223567476853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45968.223567476853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45968.223567476853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45968.223567476853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45968.223567476853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45968.223567476853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45968.223567476853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45968.223567476853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45968.223567476853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45968.223567476853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45968.223567476853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45968.223567476853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45968.223567476853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45968.223567476853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45968.223567476853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45968.223567476853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45968.223567476853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45968.223567476853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45968.223567476853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45968.223567476853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45968.223567476853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45968.223567476853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45968.223567476853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45968.223567476853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45968.223567476853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45968.223567476853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45968.223567476853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45968.223567476853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45968.223567476853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45968.223567476853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45968.223567476853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45968.223567476853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45968.223567476853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45968.223567476853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45968.223567476853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45968.223567476853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45968.223567476853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45968.223567476853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45968.223567476853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45968.223567476853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45968.223567476853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45968.223567476853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45968.223567476853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45968.223567476853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45968.223567476853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45968.223567476853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45968.223567476853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45968.223567476853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45968.223567476853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45968.223567476853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45968.223567476853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45968.223567476853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45968.223567476853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45968.223567476853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45968.223567476853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45968.223567476853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45968.223567476853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45968.223567476853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45968.223567476853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45968.223567476853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45968.223567476853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45968.223567476853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45968.223567476853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45968.223567476853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45968.223567476853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45968.223567476853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45968.223567476853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45968.223567476853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45968.223567476853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45968.223567476853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45968.223567476853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45968.223567476853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45968.223567476853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45968.223567476853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45968.223567476853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45968.223567476853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45968.223567476853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45968.223567476853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45968.223567476853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45968.223567476853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45968.223567476853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45968.223567476853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45968.223567476853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45968.223567476853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45968.223567476853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45968.223567476853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45968.223567476853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45968.223567476853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45968.223567476853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45968.223567476853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45968.223567476853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45968.223567476853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45968.223567476853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45968.223567476853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45968.223567476853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45968.223567476853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45968.223567476853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45968.223567476853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45968.223567476853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45968.223567476853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45968.223567476853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45968.223567476853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45968.223567476853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45968.223567476853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45968.223567476853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45968.223567476853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45968.223567476853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45968.223567476853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45968.223567476853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45968.223567476853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45968.223567476853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45968.223567476853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45968.223567476853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45968.223567476853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45968.223567476853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45968.223567476853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45968.223567476853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45968.223567476853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45968.223567476853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45968.223567476853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45968.223567476853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45968.223567476853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45968.223567476853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45968.223567476853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45968.223567476853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45968.223567476853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45968.223567476853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45968.223567476853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45968.223567476853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45968.223567476853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45968.223567476853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45968.223567476853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45968.223567476853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45968.223567476853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45968.223567476853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45968.223567476853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45968.223567476853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45968.223567476853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45968.223567476853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45968.223567476853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45968.223567476853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45968.223567476853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45968.223567476853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45968.223567476853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45968.223567476853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45968.223567476853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45968.223567476853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45968.223567476853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45968.223567476853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45968.223567476853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45968.223567476853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45968.223567476853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45968.223567476853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45968.223567476853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45968.223567476853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45968.223567476853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45968.223567476853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45968.223567476853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45968.223567476853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45968.223567476853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45968.223567476853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45968.223567476853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45968.223567476853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45968.223567476853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45968.223567476853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45968.223567476853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45968.223567476853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45968.223567476853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45968.223567476853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45968.223567476853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45968.223567476853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45968.223567476853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45968.223567476853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45968.223567476853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45968.223567476853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45968.223567476853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45968.223567476853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45968.223567476853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45968.223567476853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45968.223567476853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45968.223567476853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45968.223567476853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45968.223567476853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45968.223567476853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45968.223567476853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45968.223567476853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45968.223567476853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45968.223567476853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45968.223567476853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45968.223567476853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45968.223567476853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45968.223567476853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45968.223567476853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45968.223567476853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45968.223567476853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45968.223567476853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45968.223567476853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45968.223567476853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45968.223567476853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45968.223567476853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45968.223567476853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45968.223567476853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45968.223567476853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45968.223567476853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45968.223567476853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45968.223567476853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45968.223567476853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45968.223567476853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45968.223567476853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45968.223567476853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45968.223567476853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45968.223567476853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45968.223567476853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45968.223567476853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45968.223567476853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45968.223567476853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45968.223567476853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45968.223567476853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45968.223567476853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45968.223567476853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45968.223567476853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45968.223567476853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45968.223567476853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45968.223567476853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45968.223567476853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45968.223567476853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45968.223567476853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45968.223567476853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45968.223567476853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45968.223567476853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45968.223567476853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45968.223567476853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45968.223567476853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45968.223567476853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45968.223567476853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45968.223567476853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45968.223567476853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45968.223567476853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45968.223567476853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45968.223567476853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45968.223567476853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45968.223567476853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45968.223567476853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45968.223567476853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45968.223567476853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45968.223567476853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45968.223567476853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45968.223567476853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45968.223567476853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45968.223567476853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45968.223567476853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45968.223567476853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45968.223567476853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45968.223567476853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45968.223567476853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45968.223567476853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45968.223567476853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45968.223567476853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45968.223567476853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45968.223567476853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45968.223567476853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45968.223567476853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45968.223567476853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45968.223567476853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45968.223567476853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45968.223567476853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45968.223567476853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45968.223567476853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45968.223567476853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45968.223567476853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45968.223567476853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45968.223567476853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45968.223567476853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45968.223567476853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45968.223567476853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45968.223567476853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45968.223567476853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45968.223567476853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45968.223567476853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45968.223567476853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45968.223567476853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45968.223567476853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45968.223567476853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45968.223567476853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45968.223567476853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45968.223567476853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45968.223567476853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45968.223567476853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45968.223567476853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45968.223567476853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45968.223567476853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45968.223567476853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45968.223567476853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45968.223567476853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45968.223567476853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45968.223567476853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45968.223567476853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45968.223567476853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45968.223567476853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45968.223567476853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45968.223567476853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45968.223567476853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264.74284988425643</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4.3011921297875233E-2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c r="G4" s="113">
        <f ca="1">IFERROR(NOW()-F4,"")</f>
        <v>45968.223567476853</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45968.223567476853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45968.223567476853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45968.223567476853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45968.223567476853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45968.223567476853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45968.223567476853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45968.223567476853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45968.223567476853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45968.223567476853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45968.223567476853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45968.223567476853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45968.223567476853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45968.223567476853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45968.223567476853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45968.223567476853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45968.223567476853</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45968.223567476853</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45968.223567476853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45968.223567476853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45968.223567476853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45968.223567476853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45968.223567476853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45968.223567476853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45968.223567476853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45968.223567476853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45968.223567476853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45968.223567476853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45968.223567476853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45968.223567476853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45968.223567476853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45968.223567476853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45968.223567476853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45968.223567476853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45968.223567476853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45968.223567476853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45968.223567476853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45968.223567476853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45968.223567476853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45968.223567476853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45968.223567476853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45968.223567476853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45968.223567476853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45968.223567476853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45968.223567476853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45968.223567476853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45968.223567476853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45968.223567476853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45968.223567476853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45968.223567476853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45968.223567476853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45968.223567476853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45968.223567476853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45968.223567476853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45968.223567476853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45968.223567476853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45968.223567476853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45968.223567476853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45968.223567476853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45968.223567476853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45968.223567476853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45968.223567476853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45968.223567476853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45968.223567476853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45968.223567476853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45968.223567476853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45968.223567476853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45968.223567476853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45968.223567476853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45968.223567476853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45968.223567476853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45968.223567476853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45968.223567476853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45968.223567476853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45968.223567476853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45968.223567476853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45968.223567476853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45968.223567476853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45968.223567476853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45968.223567476853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45968.223567476853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45968.223567476853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45968.223567476853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45968.223567476853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45968.223567476853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45968.223567476853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45968.223567476853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45968.223567476853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45968.223567476853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45968.223567476853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45968.223567476853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45968.223567476853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45968.223567476853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45968.223567476853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45968.223567476853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45968.223567476853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45968.223567476853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45968.223567476853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45968.223567476853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45968.223567476853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45968.223567476853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45968.223567476853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45968.223567476853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45968.223567476853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45968.223567476853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45968.223567476853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45968.223567476853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45968.223567476853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45968.223567476853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45968.223567476853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45968.223567476853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45968.223567476853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45968.223567476853</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19" sqref="D1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76.391507291664311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42.034690162035986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19.562456365740218</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0.38301192129438277</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4.5917013892903924E-2</v>
      </c>
      <c r="H6" s="132">
        <v>45968.172002314815</v>
      </c>
      <c r="I6" s="131" t="str">
        <f>IFERROR(VLOOKUP(D6,DB!A:F,6,0),"")</f>
        <v>SCECO</v>
      </c>
      <c r="J6" s="131" t="str">
        <f>IFERROR(VLOOKUP(D6,DB!A:G,7,0),"")</f>
        <v>Vandalized</v>
      </c>
      <c r="K6" s="131" t="s">
        <v>39123</v>
      </c>
      <c r="L6" s="131" t="str">
        <f>IFERROR(VLOOKUP(D6,DB!A:I,9,0),"")</f>
        <v>Latis</v>
      </c>
    </row>
    <row r="7" spans="1:13" ht="15">
      <c r="A7" s="131" t="s">
        <v>39124</v>
      </c>
      <c r="B7" s="131" t="str">
        <f>IFERROR(VLOOKUP(D7,DB!A:K,11,0),"")</f>
        <v>R5</v>
      </c>
      <c r="C7" s="131">
        <v>1</v>
      </c>
      <c r="D7" s="131" t="s">
        <v>38385</v>
      </c>
      <c r="E7" s="131" t="s">
        <v>39120</v>
      </c>
      <c r="F7" s="132">
        <v>45968.181134259263</v>
      </c>
      <c r="G7" s="133">
        <f ca="1">IFERROR(NOW()-F7,"")</f>
        <v>4.2433217589859851E-2</v>
      </c>
      <c r="H7" s="132">
        <v>45968.175092592595</v>
      </c>
      <c r="I7" s="131" t="str">
        <f>IFERROR(VLOOKUP(D7,DB!A:F,6,0),"")</f>
        <v>SCECO</v>
      </c>
      <c r="J7" s="131" t="str">
        <f>IFERROR(VLOOKUP(D7,DB!A:G,7,0),"")</f>
        <v>Haj Removal</v>
      </c>
      <c r="K7" s="131" t="s">
        <v>39125</v>
      </c>
      <c r="L7" s="131" t="str">
        <f>IFERROR(VLOOKUP(D7,DB!A:I,9,0),"")</f>
        <v>Latis</v>
      </c>
    </row>
    <row r="8" spans="1:13" ht="15">
      <c r="A8" s="131" t="s">
        <v>39126</v>
      </c>
      <c r="B8" s="131" t="str">
        <f>IFERROR(VLOOKUP(D8,DB!A:K,11,0),"")</f>
        <v>R5</v>
      </c>
      <c r="C8" s="131">
        <v>1</v>
      </c>
      <c r="D8" s="131" t="s">
        <v>35423</v>
      </c>
      <c r="E8" s="131" t="s">
        <v>39100</v>
      </c>
      <c r="F8" s="132">
        <v>45968.19153935185</v>
      </c>
      <c r="G8" s="133">
        <f ca="1">IFERROR(NOW()-F8,"")</f>
        <v>3.2028125002398156E-2</v>
      </c>
      <c r="H8" s="132">
        <v>45968.185601851852</v>
      </c>
      <c r="I8" s="131" t="str">
        <f>IFERROR(VLOOKUP(D8,DB!A:F,6,0),"")</f>
        <v>Generator-SG</v>
      </c>
      <c r="J8" s="131" t="str">
        <f>IFERROR(VLOOKUP(D8,DB!A:G,7,0),"")</f>
        <v>Good</v>
      </c>
      <c r="K8" s="131" t="s">
        <v>39125</v>
      </c>
      <c r="L8" s="131" t="str">
        <f>IFERROR(VLOOKUP(D8,DB!A:I,9,0),"")</f>
        <v>Latis</v>
      </c>
    </row>
    <row r="9" spans="1:13" ht="15">
      <c r="A9" s="131"/>
      <c r="B9" s="131" t="str">
        <f>IFERROR(VLOOKUP(D9,DB!A:K,11,0),"")</f>
        <v/>
      </c>
      <c r="C9" s="131"/>
      <c r="D9" s="131"/>
      <c r="E9" s="131"/>
      <c r="F9" s="132"/>
      <c r="G9" s="133">
        <f ca="1">IFERROR(NOW()-F9,"")</f>
        <v>45968.223567476853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45968.223567476853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45968.223567476853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45968.223567476853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45968.223567476853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45968.223567476853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45968.223567476853</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45968.223567476853</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45968.223567476853</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45968.223567476853</v>
      </c>
      <c r="H18" s="138"/>
      <c r="I18" s="137" t="str">
        <f>IFERROR(VLOOKUP(D18,DB!A:F,6,0),"")</f>
        <v/>
      </c>
      <c r="J18" s="137" t="str">
        <f>IFERROR(VLOOKUP(D18,DB!A:G,7,0),"")</f>
        <v/>
      </c>
      <c r="K18" s="137"/>
      <c r="L18" s="137" t="str">
        <f>IFERROR(VLOOKUP(D18,DB!A:I,9,0),"")</f>
        <v/>
      </c>
    </row>
    <row r="19" spans="1:12" ht="15.75">
      <c r="A19" s="137"/>
      <c r="B19" s="137" t="str">
        <f>IFERROR(VLOOKUP(D19,DB!A:K,11,0),"")</f>
        <v/>
      </c>
      <c r="C19" s="137"/>
      <c r="D19" s="156"/>
      <c r="E19" s="137"/>
      <c r="F19" s="138"/>
      <c r="G19" s="139">
        <f ca="1">IFERROR(NOW()-F19,"")</f>
        <v>45968.223567476853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45968.223567476853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45968.223567476853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45968.223567476853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45968.223567476853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45968.223567476853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45968.223567476853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45968.223567476853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45968.223567476853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45968.223567476853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45968.223567476853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45968.223567476853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45968.223567476853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45968.223567476853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45968.223567476853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45968.223567476853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45968.223567476853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45968.223567476853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45968.223567476853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45968.223567476853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45968.223567476853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45968.223567476853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45968.223567476853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45968.223567476853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45968.223567476853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45968.223567476853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45968.223567476853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45968.223567476853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45968.223567476853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45968.223567476853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45968.223567476853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45968.223567476853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45968.223567476853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45968.223567476853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45968.223567476853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45968.223567476853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45968.223567476853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45968.223567476853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45968.223567476853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45968.223567476853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45968.223567476853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45968.223567476853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45968.223567476853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45968.223567476853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45968.223567476853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45968.223567476853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45968.223567476853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45968.223567476853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45968.223567476853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45968.223567476853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45968.223567476853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45968.223567476853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45968.223567476853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45968.223567476853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45968.223567476853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45968.223567476853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45968.223567476853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45968.223567476853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45968.223567476853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45968.223567476853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45968.223567476853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45968.223567476853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45968.223567476853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45968.223567476853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45968.223567476853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45968.223567476853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45968.223567476853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45968.223567476853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45968.223567476853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45968.223567476853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45968.223567476853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45968.223567476853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45968.223567476853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45968.223567476853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45968.223567476853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45968.223567476853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45968.223567476853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45968.223567476853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45968.223567476853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45968.223567476853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45968.223567476853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45968.223567476853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45968.223567476853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45968.223567476853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45968.223567476853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45968.223567476853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45968.223567476853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45968.223567476853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45968.223567476853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45968.223567476853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45968.223567476853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45968.223567476853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45968.223567476853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45968.223567476853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45968.223567476853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45968.223567476853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45968.223567476853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45968.223567476853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45968.223567476853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45968.223567476853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45968.223567476853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45968.223567476853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45968.223567476853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45968.223567476853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45968.223567476853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45968.223567476853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45968.223567476853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45968.223567476853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45968.223567476853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45968.223567476853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45968.223567476853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45968.223567476853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45968.223567476853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45968.223567476853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45968.223567476853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45968.223567476853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45968.223567476853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45968.223567476853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45968.223567476853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45968.223567476853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45968.223567476853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45968.223567476853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45968.223567476853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45968.223567476853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45968.223567476853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45968.223567476853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45968.223567476853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45968.223567476853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45968.223567476853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45968.223567476853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45968.223567476853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45968.223567476853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45968.223567476853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45968.223567476853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45968.223567476853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45968.223567476853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45968.223567476853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45968.223567476853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45968.223567476853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45968.223567476853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45968.223567476853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45968.223567476853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45968.223567476853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45968.223567476853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45968.223567476853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45968.223567476853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45968.223567476853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45968.223567476853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45968.223567476853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45968.223567476853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45968.223567476853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45968.223567476853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45968.223567476853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45968.223567476853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45968.223567476853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45968.223567476853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45968.223567476853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45968.223567476853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45968.223567476853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45968.223567476853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45968.223567476853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45968.223567476853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45968.223567476853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45968.223567476853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45968.223567476853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45968.223567476853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45968.223567476853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45968.223567476853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45968.223567476853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45968.223567476853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45968.223567476853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45968.223567476853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45968.223567476853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45968.223567476853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45968.223567476853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45968.223567476853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45968.223567476853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45968.223567476853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45968.223567476853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45968.223567476853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45968.223567476853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45968.223567476853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45968.223567476853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45968.223567476853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45968.223567476853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45968.223567476853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45968.223567476853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45968.223567476853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45968.223567476853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45968.223567476853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45968.223567476853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45968.223567476853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45968.223567476853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45968.223567476853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45968.223567476853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45968.223567476853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45968.223567476853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45968.223567476853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45968.223567476853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45968.223567476853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45968.223567476853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45968.223567476853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45968.223567476853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45968.223567476853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45968.223567476853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45968.223567476853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45968.223567476853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45968.223567476853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45968.223567476853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45968.223567476853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45968.223567476853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45968.223567476853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45968.223567476853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45968.223567476853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45968.223567476853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45968.223567476853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45968.223567476853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45968.223567476853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45968.223567476853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45968.223567476853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45968.223567476853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45968.223567476853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45968.223567476853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45968.223567476853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45968.223567476853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45968.223567476853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45968.223567476853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45968.223567476853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45968.223567476853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45968.223567476853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45968.223567476853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45968.223567476853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45968.223567476853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45968.223567476853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45968.223567476853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45968.223567476853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45968.223567476853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45968.223567476853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45968.223567476853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45968.223567476853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45968.223567476853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45968.223567476853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45968.223567476853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45968.223567476853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45968.223567476853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45968.223567476853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45968.223567476853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45968.223567476853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45968.223567476853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45968.223567476853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45968.223567476853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45968.223567476853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45968.223567476853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45968.223567476853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45968.223567476853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45968.223567476853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45968.223567476853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45968.223567476853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45968.223567476853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45968.223567476853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45968.223567476853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45968.223567476853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45968.223567476853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45968.223567476853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45968.223567476853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45968.223567476853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45968.223567476853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45968.223567476853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45968.223567476853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45968.223567476853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45968.223567476853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45968.223567476853</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45968.223567476853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45968.223567476853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45968.223567476853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45968.223567476853</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45968.223567476853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45968.223567476853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45968.223567476853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45968.223567476853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45968.223567476853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45968.223567476853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45968.223567476853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45968.223567476853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45968.223567476853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45968.223567476853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45968.223567476853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45968.223567476853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45968.223567476853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45968.223567476853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45968.223567476853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45968.223567476853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45968.223567476853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45968.223567476853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45968.223567476853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45968.223567476853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45968.223567476853</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2025-11-07T02:23:54Z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