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51" documentId="13_ncr:1_{F6CB121F-512D-4AA6-A0C1-0FB36C537598}" xr6:coauthVersionLast="47" xr6:coauthVersionMax="47" xr10:uidLastSave="{A101C7DE-CD16-44DB-A609-003A6AAE3BF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<sst xmlns="http://schemas.openxmlformats.org/spreadsheetml/2006/main" count="180274" uniqueCount="39122">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</sst>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302.80548124999768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0.18845567129756091</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45965.753907060185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45965.753907060185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45965.753907060185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45965.753907060185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45965.753907060185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45965.753907060185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45965.753907060185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45965.753907060185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45965.753907060185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45965.753907060185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45965.753907060185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45965.753907060185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45965.753907060185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45965.753907060185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45965.753907060185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45965.753907060185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45965.753907060185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45965.753907060185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45965.753907060185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45965.753907060185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45965.753907060185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45965.753907060185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45965.753907060185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45965.753907060185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45965.753907060185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45965.753907060185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45965.753907060185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45965.753907060185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45965.753907060185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45965.753907060185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45965.753907060185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45965.753907060185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45965.753907060185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45965.753907060185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45965.753907060185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45965.753907060185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45965.753907060185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45965.753907060185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45965.753907060185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45965.753907060185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45965.753907060185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45965.753907060185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45965.753907060185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45965.753907060185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45965.753907060185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45965.753907060185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45965.753907060185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45965.753907060185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45965.753907060185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45965.753907060185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45965.753907060185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45965.753907060185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45965.753907060185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45965.753907060185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45965.753907060185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45965.753907060185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45965.753907060185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45965.753907060185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45965.753907060185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45965.753907060185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45965.753907060185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45965.753907060185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45965.753907060185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45965.753907060185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45965.753907060185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45965.753907060185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45965.753907060185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45965.753907060185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45965.753907060185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45965.753907060185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45965.753907060185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45965.753907060185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45965.753907060185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45965.753907060185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45965.753907060185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45965.753907060185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45965.753907060185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45965.753907060185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45965.753907060185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45965.753907060185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45965.753907060185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45965.753907060185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45965.753907060185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45965.753907060185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45965.753907060185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45965.753907060185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45965.753907060185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45965.753907060185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45965.753907060185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45965.753907060185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45965.753907060185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45965.753907060185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45965.753907060185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45965.753907060185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45965.753907060185</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45965.753907060185</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5BE1C000-0AC0-4EDC-A830-C9614AB8A27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140.75406921296235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7.0118237268543453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45965.753907060185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45965.753907060185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45965.753907060185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45965.753907060185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45965.753907060185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45965.753907060185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45965.753907060185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45965.753907060185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45965.753907060185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45965.753907060185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45965.753907060185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45965.753907060185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45965.753907060185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45965.753907060185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45965.753907060185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45965.753907060185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45965.753907060185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45965.753907060185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45965.753907060185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45965.753907060185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45965.753907060185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45965.753907060185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45965.753907060185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45965.753907060185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45965.753907060185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45965.753907060185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45965.753907060185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45965.753907060185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45965.753907060185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45965.753907060185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45965.753907060185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45965.753907060185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45965.753907060185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45965.753907060185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45965.753907060185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45965.753907060185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45965.753907060185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45965.753907060185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45965.753907060185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45965.753907060185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45965.753907060185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45965.753907060185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45965.753907060185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45965.753907060185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45965.753907060185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45965.753907060185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45965.753907060185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45965.753907060185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45965.753907060185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45965.753907060185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45965.753907060185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45965.753907060185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45965.753907060185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45965.753907060185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45965.753907060185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45965.753907060185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45965.753907060185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45965.753907060185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45965.753907060185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45965.753907060185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45965.753907060185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45965.753907060185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45965.753907060185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45965.753907060185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45965.753907060185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45965.753907060185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45965.753907060185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45965.753907060185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45965.753907060185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45965.753907060185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45965.753907060185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45965.753907060185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45965.753907060185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45965.753907060185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45965.753907060185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45965.753907060185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45965.753907060185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45965.753907060185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45965.753907060185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45965.753907060185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45965.753907060185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45965.753907060185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45965.753907060185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45965.753907060185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45965.753907060185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45965.753907060185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45965.753907060185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45965.753907060185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45965.753907060185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45965.753907060185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45965.753907060185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45965.753907060185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45965.753907060185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45965.753907060185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45965.753907060185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45965.753907060185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45965.753907060185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45965.753907060185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45965.753907060185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45965.753907060185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45965.753907060185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45965.753907060185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45965.753907060185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45965.753907060185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45965.753907060185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45965.753907060185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45965.753907060185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45965.753907060185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45965.753907060185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45965.753907060185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45965.753907060185</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45965.753907175924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45965.753907175924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45965.753907175924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45965.753907175924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45965.753907175924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45965.753907175924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45965.753907175924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45965.753907175924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45965.753907175924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45965.753907175924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45965.753907175924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45965.753907175924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45965.753907175924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45965.753907175924</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45965.753907175924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45965.753907175924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45965.753907175924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45965.753907175924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45965.753907175924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45965.753907175924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45965.753907175924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45965.753907175924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45965.753907175924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45965.753907175924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45965.753907175924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45965.753907175924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45965.753907175924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45965.753907175924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45965.753907175924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45965.753907175924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45965.753907175924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45965.753907175924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45965.753907175924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45965.753907175924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45965.753907175924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45965.753907175924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45965.753907175924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45965.753907175924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45965.753907175924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45965.753907175924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45965.753907175924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45965.753907175924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45965.753907175924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45965.753907175924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45965.753907175924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45965.753907175924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45965.753907175924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45965.753907175924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45965.753907175924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45965.753907175924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45965.753907175924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45965.753907175924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45965.753907175924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45965.753907175924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45965.753907175924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45965.753907175924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45965.753907175924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45965.753907175924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45965.753907175924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45965.753907175924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45965.753907175924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45965.753907175924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45965.753907175924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45965.753907175924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45965.753907175924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45965.753907175924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45965.753907175924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45965.753907175924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45965.753907175924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45965.753907175924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45965.753907175924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45965.753907175924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45965.753907175924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45965.753907175924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45965.753907175924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45965.753907175924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45965.753907175924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45965.753907175924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45965.753907175924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45965.753907175924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45965.753907175924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45965.753907175924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45965.753907175924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45965.753907175924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45965.753907175924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45965.753907175924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45965.753907175924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45965.753907175924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45965.753907175924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45965.753907175924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45965.753907175924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45965.753907175924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45965.753907175924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45965.753907175924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45965.753907175924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45965.753907175924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45965.753907175924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45965.753907175924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45965.753907175924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45965.753907175924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45965.753907175924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45965.753907175924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45965.753907175924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45965.753907175924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45965.753907175924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45965.753907175924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45965.753907175924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45965.753907175924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45965.753907175924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45965.753907175924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45965.753907175924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45965.753907175924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45965.753907175924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45965.753907175924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45965.753907175924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45965.753907175924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45965.753907175924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45965.753907175924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45965.753907175924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45965.753907175924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45965.753907175924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45965.753907175924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45965.753907175924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45965.753907175924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45965.753907175924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45965.753907175924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45965.753907175924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45965.753907175924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45965.753907175924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45965.753907175924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45965.753907175924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45965.753907175924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45965.753907175924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45965.753907175924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45965.753907175924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45965.753907175924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45965.753907175924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45965.753907175924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45965.753907175924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45965.753907175924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45965.753907175924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45965.753907175924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45965.753907175924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45965.753907175924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45965.753907175924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45965.753907175924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45965.753907175924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45965.753907175924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45965.753907175924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45965.753907175924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45965.753907175924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45965.753907175924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45965.753907175924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45965.753907175924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45965.753907175924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45965.753907175924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45965.753907175924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45965.753907175924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45965.753907175924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45965.753907175924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45965.753907175924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45965.753907175924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45965.753907175924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45965.753907175924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45965.753907175924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45965.753907175924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45965.753907175924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45965.753907175924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45965.753907175924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45965.753907175924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45965.753907175924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45965.753907175924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45965.753907175924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45965.753907175924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45965.753907175924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45965.753907175924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45965.753907175924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45965.753907175924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45965.753907175924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45965.753907175924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45965.753907175924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45965.753907175924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45965.753907175924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45965.753907175924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45965.753907175924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45965.753907175924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45965.753907175924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45965.753907175924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45965.753907175924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45965.753907175924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45965.753907175924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45965.753907175924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45965.753907175924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45965.753907175924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45965.753907175924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45965.753907175924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45965.753907175924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45965.753907175924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45965.753907175924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45965.753907175924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45965.753907175924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45965.753907175924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45965.753907175924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45965.753907175924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45965.753907175924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45965.753907175924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45965.753907175924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45965.753907175924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45965.753907175924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45965.753907175924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45965.753907175924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45965.753907175924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45965.753907175924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45965.753907175924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45965.753907175924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45965.753907175924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45965.753907175924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45965.753907175924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45965.753907175924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45965.753907175924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45965.753907175924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45965.753907175924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45965.753907175924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45965.753907175924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45965.753907175924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45965.753907175924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45965.753907175924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45965.753907175924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45965.753907175924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45965.753907175924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45965.753907175924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45965.753907175924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45965.753907175924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45965.753907175924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45965.753907175924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45965.753907175924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45965.753907175924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45965.753907175924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45965.753907175924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45965.753907175924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45965.753907175924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45965.753907175924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45965.753907175924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45965.753907175924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45965.753907175924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45965.753907175924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45965.753907175924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45965.753907175924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45965.753907175924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45965.753907175924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45965.753907175924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45965.753907175924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45965.753907175924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45965.753907175924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45965.753907175924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45965.753907175924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45965.753907175924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45965.753907175924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45965.753907175924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45965.753907175924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45965.753907175924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45965.753907175924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45965.753907175924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45965.753907175924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45965.753907175924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45965.753907175924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45965.753907175924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45965.753907175924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45965.753907175924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45965.753907175924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45965.753907175924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45965.753907175924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45965.753907175924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45965.753907175924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45965.753907175924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45965.753907175924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45965.753907175924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45965.753907175924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45965.753907175924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45965.753907175924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45965.753907175924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45965.753907175924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45965.753907175924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45965.753907175924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45965.753907175924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45965.753907175924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45965.753907175924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45965.753907175924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45965.753907175924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45965.753907175924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45965.753907175924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45965.753907175924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45965.753907175924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45965.753907175924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45965.753907175924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45965.753907175924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45965.753907175924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45965.753907175924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45965.753907175924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45965.753907175924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45965.753907175924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45965.753907175924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45965.753907175924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45965.753907175924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45965.753907175924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45965.753907175924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45965.753907175924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45965.753907175924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45965.753907175924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45965.753907175924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45965.753907175924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45965.753907175924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45965.753907175924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45965.753907175924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45965.753907175924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45965.753907175924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45965.753907175924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45965.753907175924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45965.753907175924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45965.753907175924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45965.753907175924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45965.753907175924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45965.753907175924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45965.753907175924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45965.753907175924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45965.753907175924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45965.753907175924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45965.753907175924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45965.753907175924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45965.753907175924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45965.753907175924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45965.753907175924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45965.753907175924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45965.753907175924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45965.753907175924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45965.753907175924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45965.753907175924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45965.753907175924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45965.753907175924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45965.753907175924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45965.753907175924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45965.753907175924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45965.753907175924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45965.753907175924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45965.753907175924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45965.753907175924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45965.753907175924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45965.753907175924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45965.753907175924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45965.753907175924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45965.753907175924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45965.753907175924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45965.753907175924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45965.753907175924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45965.753907175924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45965.753907175924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45965.753907175924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45965.753907175924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45965.753907175924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45965.753907175924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45965.753907175924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45965.753907175924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45965.753907175924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45965.753907175924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45965.753907175924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45965.753907175924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45965.753907175924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45965.753907175924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45965.753907175924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45965.753907175924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45965.753907175924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45965.753907175924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45965.753907175924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45965.753907175924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45965.753907175924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45965.753907175924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45965.753907175924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45965.753907175924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45965.753907175924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45965.753907175924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45965.753907175924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45965.753907175924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45965.753907175924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45965.753907175924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45965.753907175924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45965.753907175924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45965.753907175924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45965.753907175924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45965.753907175924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45965.753907175924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45965.753907175924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45965.753907175924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45965.753907175924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45965.753907175924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45965.753907175924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45965.753907175924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45965.753907175924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45965.753907175924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45965.753907175924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45965.753907175924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45965.753907175924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45965.753907175924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45965.753907175924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45965.753907175924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45965.753907175924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45965.753907175924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45965.753907175924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45965.753907175924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45965.753907175924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45965.753907175924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45965.753907175924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45965.753907175924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45965.753907175924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45965.753907175924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45965.753907175924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45965.753907175924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45965.753907175924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45965.753907175924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45965.753907175924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45965.753907175924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45965.753907175924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45965.753907175924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45965.753907175924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45965.753907175924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45965.753907175924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45965.753907175924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45965.753907175924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45965.753907175924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45965.753907175924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45965.753907175924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45965.753907175924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45965.753907175924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45965.753907175924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45965.753907175924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45965.753907175924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45965.753907175924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45965.753907175924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45965.753907175924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45965.753907175924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45965.753907175924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45965.753907175924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45965.753907175924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45965.753907175924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45965.753907175924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45965.753907175924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45965.753907175924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45965.753907175924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45965.753907175924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45965.753907175924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45965.753907175924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45965.753907175924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45965.753907175924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45965.753907175924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45965.753907175924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45965.753907175924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45965.753907175924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45965.753907175924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45965.753907175924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45965.753907175924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45965.753907175924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45965.753907175924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45965.753907175924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45965.753907175924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45965.753907175924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45965.753907175924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45965.753907175924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45965.753907175924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45965.753907175924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45965.753907175924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45965.753907175924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45965.753907175924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45965.753907175924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45965.753907175924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45965.753907175924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45965.753907175924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45965.753907175924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45965.753907175924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45965.753907175924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45965.753907175924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45965.753907175924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45965.753907175924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45965.753907175924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45965.753907175924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45965.753907175924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45965.753907175924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45965.753907175924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45965.753907175924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45965.753907175924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45965.753907175924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45965.753907175924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45965.753907175924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45965.753907175924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45965.753907175924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45965.753907175924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45965.753907175924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45965.753907175924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45965.753907175924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45965.753907175924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45965.753907175924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45965.753907175924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45965.753907175924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45965.753907175924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45965.753907175924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45965.753907175924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45965.753907175924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45965.753907175924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45965.753907175924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45965.753907175924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45965.753907175924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45965.753907175924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45965.753907175924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45965.753907175924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45965.753907175924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45965.753907175924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45965.753907175924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45965.753907175924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45965.753907175924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45965.753907175924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45965.753907175924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45965.753907175924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45965.753907175924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45965.753907175924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45965.753907175924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45965.753907175924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45965.753907175924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45965.753907175924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45965.753907175924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45965.753907175924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45965.753907175924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45965.753907175924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45965.753907175924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45965.753907175924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45965.753907175924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45965.753907175924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45965.753907175924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45965.753907175924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45965.753907175924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45965.753907175924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45965.753907175924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45965.753907175924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45965.753907175924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45965.753907175924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45965.753907175924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45965.753907175924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45965.753907175924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45965.753907175924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45965.753907175924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45965.753907175924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45965.753907175924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45965.753907175924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45965.753907175924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45965.753907175924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45965.753907175924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45965.753907175924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45965.753907175924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45965.753907175924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45965.753907175924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45965.753907175924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45965.753907175924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45965.753907175924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45965.753907175924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45965.753907175924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45965.753907175924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45965.753907175924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45965.753907175924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45965.753907175924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45965.753907175924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45965.753907175924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45965.753907175924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45965.753907175924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45965.753907175924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45965.753907175924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45965.753907175924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45965.753907175924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45965.753907175924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45965.753907175924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45965.753907175924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45965.753907175924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45965.753907175924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45965.753907175924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45965.753907175924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45965.753907175924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45965.753907175924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45965.753907175924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45965.753907175924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45965.753907175924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45965.753907175924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45965.753907175924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45965.753907175924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45965.753907175924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45965.753907175924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45965.753907175924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45965.753907175924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45965.753907175924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45965.753907175924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45965.753907175924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45965.753907175924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45965.753907175924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45965.753907175924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45965.753907175924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45965.753907175924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45965.753907175924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45965.753907175924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45965.753907175924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45965.753907175924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45965.753907175924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45965.753907175924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45965.753907175924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45965.753907175924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45965.753907175924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45965.753907175924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45965.753907175924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45965.753907175924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45965.753907175924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45965.753907175924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45965.753907175924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45965.753907175924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45965.753907175924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45965.753907175924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45965.753907175924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45965.753907175924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45965.753907175924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45965.753907175924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45965.753907175924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45965.753907175924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45965.753907175924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45965.753907175924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45965.753907175924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45965.753907175924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45965.753907175924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45965.753907175924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45965.753907175924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45965.753907175924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45965.753907175924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45965.753907175924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45965.753907175924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45965.753907175924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45965.753907175924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45965.753907175924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45965.753907175924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45965.753907175924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45965.753907175924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45965.753907175924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45965.753907175924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45965.753907175924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45965.753907175924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45965.753907175924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45965.753907175924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45965.753907175924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45965.753907175924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45965.753907175924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45965.753907175924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45965.753907175924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45965.753907175924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45965.753907175924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45965.753907175924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45965.753907175924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45965.753907175924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45965.753907175924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45965.753907175924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45965.753907175924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45965.753907175924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45965.753907175924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45965.753907175924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45965.753907175924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45965.753907175924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45965.753907175924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45965.753907175924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45965.753907175924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45965.753907175924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45965.753907175924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45965.753907175924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45965.753907175924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45965.753907175924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45965.753907175924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45965.753907175924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45965.753907175924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45965.753907175924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45965.753907175924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45965.753907175924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45965.753907175924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45965.753907175924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45965.753907175924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45965.753907175924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45965.753907175924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45965.753907175924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45965.753907175924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45965.753907175924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45965.753907175924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45965.753907175924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45965.753907175924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45965.753907175924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45965.753907175924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45965.753907175924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45965.753907175924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45965.753907175924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45965.753907175924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45965.753907175924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45965.753907175924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45965.753907175924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45965.753907175924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45965.753907175924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45965.753907175924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45965.753907175924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45965.753907175924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45965.753907175924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45965.753907175924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45965.753907175924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45965.753907175924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45965.753907175924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45965.753907175924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45965.753907175924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45965.753907175924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45965.753907175924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45965.753907175924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45965.753907175924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45965.753907175924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45965.753907175924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45965.753907175924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45965.753907175924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45965.753907175924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45965.753907175924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45965.753907175924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45965.753907175924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45965.753907175924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45965.753907175924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45965.753907175924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45965.753907175924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45965.753907175924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45965.753907175924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45965.753907175924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45965.753907175924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45965.753907175924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45965.753907175924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45965.753907175924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45965.753907175924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45965.753907175924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45965.753907175924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45965.753907175924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45965.753907175924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45965.753907175924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45965.753907175924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45965.753907175924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45965.753907175924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45965.753907175924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45965.753907175924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45965.753907175924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45965.753907175924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45965.753907175924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45965.753907175924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45965.753907175924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45965.753907175924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45965.753907175924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45965.753907175924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45965.753907175924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45965.753907175924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45965.753907175924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45965.753907175924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45965.753907175924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45965.753907175924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45965.753907175924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45965.753907175924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45965.753907175924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45965.753907175924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45965.753907175924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45965.753907175924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45965.753907175924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45965.753907175924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45965.753907175924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45965.753907175924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45965.753907175924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45965.753907175924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45965.753907175924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45965.753907175924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45965.753907175924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45965.753907175924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45965.753907175924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45965.753907175924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45965.753907175924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45965.753907175924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45965.753907175924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45965.753907175924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45965.753907175924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45965.753907175924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45965.753907175924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45965.753907175924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45965.753907175924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45965.753907175924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45965.753907175924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45965.753907175924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45965.753907175924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45965.753907175924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45965.753907175924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45965.753907175924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45965.753907175924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45965.753907175924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45965.753907175924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45965.753907175924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45965.753907175924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45965.753907175924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45965.753907175924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45965.753907175924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45965.753907175924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45965.753907175924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45965.753907175924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45965.753907175924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45965.753907175924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45965.753907175924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45965.753907175924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45965.753907175924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45965.753907175924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45965.753907175924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45965.753907175924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45965.753907175924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45965.753907175924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45965.753907175924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45965.753907175924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45965.753907175924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45965.753907175924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45965.753907175924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45965.753907175924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45965.753907175924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45965.753907175924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45965.753907175924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45965.753907175924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45965.753907175924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45965.753907175924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45965.753907175924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45965.753907175924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45965.753907175924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45965.753907175924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45965.753907175924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45965.753907175924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45965.753907175924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45965.753907175924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45965.753907175924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45965.753907175924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45965.753907175924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45965.753907175924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45965.753907175924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45965.753907175924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45965.753907175924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45965.753907175924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45965.753907175924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45965.753907175924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45965.753907175924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45965.753907175924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45965.753907175924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45965.753907175924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45965.753907175924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45965.753907175924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45965.753907175924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45965.753907175924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45965.753907175924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45965.753907175924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45965.753907175924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45965.753907175924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45965.753907175924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45965.753907175924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45965.753907175924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45965.753907175924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45965.753907175924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45965.753907175924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45965.753907175924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45965.753907175924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45965.753907175924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45965.753907175924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45965.753907175924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45965.753907175924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45965.753907175924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45965.753907175924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45965.753907175924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45965.753907175924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45965.753907175924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45965.753907175924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45965.753907175924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45965.753907175924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45965.753907175924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45965.753907175924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45965.753907175924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45965.753907175924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45965.753907175924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45965.753907175924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45965.753907175924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45965.753907175924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45965.753907175924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45965.753907175924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45965.753907175924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45965.753907175924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45965.753907175924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45965.753907175924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45965.753907175924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45965.753907175924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45965.753907175924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45965.753907175924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45965.753907175924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45965.753907175924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45965.753907175924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45965.753907175924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45965.753907175924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45965.753907175924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45965.753907175924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45965.753907175924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45965.753907175924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45965.753907175924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45965.753907175924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45965.753907175924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45965.753907175924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45965.753907175924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45965.753907175924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45965.753907175924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45965.753907175924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45965.753907175924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45965.753907175924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45965.753907175924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45965.753907175924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45965.753907175924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45965.753907175924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45965.753907175924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45965.753907175924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45965.753907175924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45965.753907175924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45965.753907175924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45965.753907175924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45965.753907175924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45965.753907175924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45965.753907175924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45965.753907175924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45965.753907175924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45965.753907175924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45965.753907175924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45965.753907175924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45965.753907175924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45965.753907175924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45965.753907175924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45965.753907175924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45965.753907175924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45965.753907175924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45965.753907175924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45965.753907175924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45965.753907175924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45965.753907175924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45965.753907175924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45965.753907175924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45965.753907175924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45965.753907175924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45965.753907175924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45965.753907175924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45965.753907175924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45965.753907175924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45965.753907175924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45965.753907175924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45965.753907175924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45965.753907175924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45965.753907175924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45965.753907175924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45965.753907175924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45965.753907175924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45965.753907175924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45965.753907175924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45965.753907175924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45965.753907175924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45965.753907175924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45965.753907175924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45965.753907175924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45965.753907175924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45965.753907175924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45965.753907175924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45965.753907175924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45965.753907175924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45965.753907175924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45965.753907175924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45965.753907175924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45965.753907175924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45965.753907175924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45965.753907175924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45965.753907175924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45965.753907175924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45965.753907175924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45965.753907175924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45965.753907175924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45965.753907175924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45965.753907175924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45965.753907175924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45965.753907175924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45965.753907175924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45965.753907175924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45965.753907175924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45965.753907175924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45965.753907175924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45965.753907175924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45965.753907175924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45965.753907175924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45965.753907175924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45965.753907175924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45965.753907175924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45965.753907175924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45965.753907175924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45965.753907175924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45965.753907175924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45965.753907175924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45965.753907175924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45965.753907175924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45965.753907175924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45965.753907175924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45965.753907175924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45965.753907175924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45965.753907175924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45965.753907175924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45965.753907175924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45965.753907175924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45965.753907175924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45965.753907175924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45965.753907175924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45965.753907175924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45965.753907175924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45965.753907175924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45965.753907175924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45965.753907175924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45965.753907175924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45965.753907175924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45965.753907175924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45965.753907175924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45965.753907175924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45965.753907175924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45965.753907175924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45965.753907175924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45965.753907175924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45965.753907175924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45965.753907175924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45965.753907175924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45965.753907175924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45965.753907175924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45965.753907175924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45965.753907175924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45965.753907175924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45965.753907175924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45965.753907175924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45965.753907175924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45965.753907175924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45965.753907175924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45965.753907175924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45965.753907175924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45965.753907175924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45965.753907175924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45965.753907175924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45965.753907175924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45965.753907175924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45965.753907175924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45965.753907175924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45965.753907175924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45965.753907175924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45965.753907175924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45965.753907175924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45965.753907175924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45965.753907175924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45965.753907175924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45965.753907175924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45965.753907175924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45965.753907175924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45965.753907175924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45965.753907175924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45965.753907175924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45965.753907175924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45965.753907175924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262.27318958332762</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98">
        <v>45965.688587962963</v>
      </c>
      <c r="G3" s="123">
        <f ca="1">IFERROR(NOW()-F3,"")</f>
        <v>6.5319212961185258E-2</v>
      </c>
      <c r="H3" s="122">
        <v>45965.671840277777</v>
      </c>
      <c r="I3" s="118" t="str">
        <f>IFERROR(VLOOKUP(D3,DB!A:F,6,0),"")</f>
        <v>SCECO</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45965.753907175924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45965.753907175924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45965.753907175924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45965.753907175924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45965.753907175924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45965.753907175924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45965.753907175924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45965.753907175924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45965.753907175924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45965.753907175924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45965.753907175924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45965.753907175924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45965.753907175924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45965.753907175924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45965.753907175924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45965.753907175924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45965.753907175924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45965.753907175924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45965.753907175924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45965.753907175924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45965.753907175924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45965.753907175924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45965.753907175924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45965.753907175924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45965.753907175924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45965.753907175924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45965.753907175924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45965.753907175924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45965.753907175924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45965.753907175924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45965.753907175924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45965.753907175924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45965.753907175924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45965.753907175924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45965.753907175924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45965.753907175924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45965.753907175924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45965.753907175924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45965.753907175924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45965.753907175924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45965.753907175924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45965.753907175924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45965.753907175924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45965.753907175924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45965.753907175924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45965.753907175924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45965.753907175924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45965.753907175924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45965.753907175924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45965.753907175924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45965.753907175924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45965.753907175924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45965.753907175924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45965.753907175924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45965.753907175924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45965.753907175924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45965.753907175924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45965.753907175924</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45965.753907175924</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73.921846874996845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39024</v>
      </c>
      <c r="F3" s="38">
        <v>45926.188877314817</v>
      </c>
      <c r="G3" s="143">
        <f t="shared" ref="G3" ca="1" si="0">IFERROR(NOW()-F3,"")</f>
        <v>39.565029861107178</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39024</v>
      </c>
      <c r="F4" s="152">
        <v>45948.661111111112</v>
      </c>
      <c r="G4" s="153">
        <f ca="1">IFERROR(NOW()-F4,"")</f>
        <v>17.092796064811409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45965.753907060185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45965.753907060185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45965.753907060185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45965.753907060185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45965.753907175924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45965.753907175924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45965.753907175924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45965.753907175924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45965.753907175924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45965.753907175924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45965.753907175924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45965.753907175924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45965.753907175924</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45965.753907175924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45965.753907175924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45965.753907175924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45965.753907175924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45965.753907175924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45965.753907175924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45965.753907175924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45965.753907175924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45965.753907175924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45965.753907175924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45965.753907175924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45965.753907175924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45965.753907175924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45965.753907175924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45965.753907175924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45965.753907175924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45965.753907175924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45965.753907175924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45965.753907175924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45965.753907175924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45965.753907175924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45965.753907175924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45965.753907175924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45965.753907175924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45965.753907175924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45965.753907175924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45965.753907175924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45965.753907175924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45965.753907175924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45965.753907175924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45965.753907175924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45965.753907175924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45965.753907175924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45965.753907175924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45965.753907175924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45965.753907175924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45965.753907175924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45965.753907175924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45965.753907175924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45965.753907175924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45965.753907175924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45965.753907175924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45965.753907175924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45965.753907175924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45965.753907175924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45965.753907175924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45965.753907175924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45965.753907175924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45965.753907175924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45965.753907175924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45965.753907175924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45965.753907175924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45965.753907175924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45965.753907175924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45965.753907175924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45965.753907175924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45965.753907175924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45965.753907175924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45965.753907175924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45965.753907175924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45965.753907175924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45965.753907175924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45965.753907175924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45965.753907175924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45965.753907175924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45965.753907175924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45965.753907175924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45965.753907175924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45965.753907175924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45965.753907175924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45965.753907175924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45965.753907175924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45965.753907175924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45965.753907175924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45965.753907175924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45965.753907175924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45965.753907175924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45965.753907175924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45965.753907175924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45965.753907175924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45965.753907175924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45965.753907175924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45965.753907175924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45965.753907175924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45965.753907175924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45965.753907175924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45965.753907175924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45965.753907175924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45965.753907175924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45965.753907175924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45965.753907175924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45965.753907175924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45965.753907175924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45965.753907175924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45965.753907175924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45965.753907175924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45965.753907175924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45965.753907175924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45965.753907175924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45965.753907175924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45965.753907175924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45965.753907175924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45965.753907175924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45965.753907175924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45965.753907175924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45965.753907175924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45965.753907175924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45965.753907175924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45965.753907175924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45965.753907175924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45965.753907175924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45965.753907175924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45965.753907175924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45965.753907175924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45965.753907175924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45965.753907175924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45965.753907175924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45965.753907175924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45965.753907175924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45965.753907175924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45965.753907175924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45965.753907175924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45965.753907175924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45965.753907175924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45965.753907175924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45965.753907175924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45965.753907175924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45965.753907175924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45965.753907175924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45965.753907175924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45965.753907175924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45965.753907175924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45965.753907175924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45965.753907175924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45965.753907175924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45965.753907175924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45965.753907175924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45965.753907175924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45965.753907175924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45965.753907175924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45965.753907175924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45965.753907175924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45965.753907175924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45965.753907175924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45965.753907175924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45965.753907175924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45965.753907175924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45965.753907175924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45965.753907175924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45965.753907175924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45965.753907175924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45965.753907175924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45965.753907175924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45965.753907175924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45965.753907175924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45965.753907175924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45965.753907175924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45965.753907175924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45965.753907175924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45965.753907175924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45965.753907175924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45965.753907175924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45965.753907175924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45965.753907175924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45965.753907175924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45965.753907175924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45965.753907175924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45965.753907175924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45965.753907175924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45965.753907175924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45965.753907175924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45965.753907175924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45965.753907175924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45965.753907175924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45965.753907175924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45965.753907175924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45965.753907175924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45965.753907175924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45965.753907175924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45965.753907175924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45965.753907175924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45965.753907175924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45965.753907175924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45965.753907175924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45965.753907175924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45965.753907175924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45965.753907175924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45965.753907175924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45965.753907175924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45965.753907175924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45965.753907175924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45965.753907175924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45965.753907175924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45965.753907175924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45965.753907175924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45965.753907175924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45965.753907175924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45965.753907175924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45965.753907175924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45965.753907175924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45965.753907175924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45965.753907175924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45965.753907175924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45965.753907175924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45965.753907175924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45965.753907175924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45965.753907175924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45965.753907175924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45965.753907175924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45965.753907175924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45965.753907175924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45965.753907175924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45965.753907175924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45965.753907175924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45965.753907175924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45965.753907175924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45965.753907175924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45965.753907175924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45965.753907175924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45965.753907175924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45965.753907175924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45965.753907175924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45965.753907175924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45965.753907175924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45965.753907175924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45965.753907175924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45965.753907175924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45965.753907175924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45965.753907175924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45965.753907175924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45965.753907175924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45965.753907175924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45965.753907175924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45965.753907175924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45965.753907175924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45965.753907175924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45965.753907175924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45965.753907175924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45965.753907175924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45965.753907175924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45965.753907175924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45965.753907175924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45965.753907175924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45965.753907175924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45965.753907175924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45965.753907175924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45965.753907175924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45965.753907175924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45965.753907175924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45965.753907175924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45965.753907175924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45965.753907175924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45965.753907175924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45965.753907175924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45965.753907175924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45965.753907175924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45965.753907175924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45965.753907175924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45965.753907175924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45965.753907175924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45965.753907175924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45965.753907175924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45965.753907175924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45965.753907175924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45965.753907175924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45965.753907175924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45965.753907175924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45965.753907175924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45965.753907175924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45965.753907175924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45965.753907175924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45965.753907175924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45965.753907175924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45965.753907175924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45965.753907175924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45965.753907175924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45965.753907175924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45965.753907175924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45965.753907175924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45965.753907175924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45965.753907175924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45965.753907175924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45965.753907175924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45965.753907175924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45965.753907175924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45965.753907175924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45965.753907175924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45965.753907175924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45965.753907175924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45965.753907175924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45965.753907175924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45965.753907175924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45965.753907175924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45965.753907175924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45965.753907175924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45965.753907175924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45965.753907175924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45965.753907175924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45965.753907175924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45965.753907175924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45965.753907175924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45965.753907175924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45965.753907175924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45965.753907175924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45965.753907175924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45965.753907175924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45965.753907175924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45965.753907175924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45965.753907175924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45965.753907175924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45965.753907175924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45965.753907175924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45965.753907175924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45965.753907175924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45965.753907175924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45965.753907175924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45965.753907175924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45965.753907175924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45965.753907175924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45965.753907175924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45965.753907175924</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5" ht="15"/>
    <row r="1257"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34608</v>
      </c>
      <c r="E2" s="102" t="s">
        <v>39021</v>
      </c>
      <c r="F2" s="173">
        <v>45965.701979166668</v>
      </c>
      <c r="G2" s="115">
        <f ca="1">IFERROR(NOW()-F2,"-")</f>
        <v>5.1927893517131452E-2</v>
      </c>
      <c r="H2" s="173">
        <v>45965.696238425924</v>
      </c>
      <c r="I2" s="171" t="str">
        <f>IFERROR(VLOOKUP(D2,DB!A:F,6,0),"")</f>
        <v>Generator-SG</v>
      </c>
      <c r="J2" s="102" t="str">
        <f>IFERROR(VLOOKUP(D2,DB!A:G,7,0),"")</f>
        <v>Vandalized</v>
      </c>
      <c r="K2" s="169" t="s">
        <v>39121</v>
      </c>
      <c r="L2" s="174" t="str">
        <f>IFERROR(VLOOKUP(D2,DB!A:I,9,0),"")</f>
        <v>Latis</v>
      </c>
    </row>
    <row r="3" spans="1:16383" ht="31.5" customHeight="1">
      <c r="A3" s="170"/>
      <c r="B3" s="171" t="str">
        <f>IFERROR(VLOOKUP(D3,DB!A:K,11,0),"")</f>
        <v/>
      </c>
      <c r="C3" s="168"/>
      <c r="D3" s="171"/>
      <c r="E3" s="102"/>
      <c r="F3" s="173"/>
      <c r="G3" s="115">
        <f ca="1">IFERROR(NOW()-F3,"-")</f>
        <v>45965.753907060185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45965.753907060185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45965.753907060185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45965.753907060185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45965.753907060185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45965.753907060185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45965.753907060185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45965.753907060185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45965.753907060185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45965.753907060185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45965.753907060185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45965.753907060185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45965.753907060185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45965.753907060185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45965.753907060185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45965.753907060185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45965.753907060185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45965.753907060185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45965.753907060185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45965.753907060185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45965.753907060185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45965.753907060185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45965.753907060185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45965.753907060185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45965.753907060185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45965.753907060185</v>
      </c>
      <c r="H28" s="173"/>
      <c r="I28" s="171" t="str">
        <f>IFERROR(VLOOKUP(D28,DB!A:F,6,0),"")</f>
        <v/>
      </c>
      <c r="J28" s="102" t="str">
        <f>IFERROR(VLOOKUP(D28,DB!A:G,7,0),"")</f>
        <v/>
      </c>
      <c r="K28" s="169"/>
      <c r="L28" s="174" t="str">
        <f>IFERROR(VLOOKUP(D28,DB!A:I,9,0),"")</f>
        <v/>
      </c>
    </row>
    <row r="29" spans="1:12" ht="31.5" customHeight="1">
      <c r="A29" s="103"/>
      <c r="B29" s="102" t="str">
        <f>IFERROR(VLOOKUP(D29,DB!A:K,11,0),"")</f>
        <v/>
      </c>
      <c r="C29" s="104"/>
      <c r="D29" s="102"/>
      <c r="E29" s="105"/>
      <c r="F29" s="106"/>
      <c r="G29" s="76">
        <f ca="1">IFERROR(NOW()-F29,"-")</f>
        <v>45965.753907060185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45965.753907060185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45965.753907060185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45965.753907060185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45965.753907060185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45965.753907060185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45965.753907060185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45965.753907060185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45965.753907060185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45965.753907060185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45965.753907060185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45965.753907060185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45965.753907060185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45965.753907060185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45965.753907060185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45965.753907060185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45965.753907060185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45965.753907060185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45965.753907060185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45965.753907060185</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2025-11-04T15:08:05Z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