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18" documentId="120_S{2AC9BD13-BADA-5192-A53E-5A8FF88502F6}" xr6:coauthVersionLast="47" xr6:coauthVersionMax="47" xr10:uidLastSave="{0C60103D-A937-409A-86B1-A8A7A1BC39B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<sst xmlns="http://schemas.openxmlformats.org/spreadsheetml/2006/main" count="180275" uniqueCount="39125">
  <si>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</si>
  <si>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</si>
  <si>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</si>
  <si>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</si>
  <si>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</si>
  <si>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</si>
  <si>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</si>
  <si>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</si>
  <si>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</si>
  <si>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</si>
  <si>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</si>
  <si>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</si>
  <si>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</si>
  <si>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</si>
  <si>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</si>
  <si>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</si>
  <si>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</si>
  <si>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</si>
  <si>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</si>
  <si>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</si>
  <si>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</si>
  <si>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</si>
  <si>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</si>
  <si>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</si>
  <si>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</si>
  <si>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</si>
  <si>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</si>
  <si>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</si>
  <si>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</si>
  <si>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</si>
  <si>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</si>
  <si>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</si>
  <si>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</si>
  <si>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</si>
  <si>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</si>
  <si>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</si>
  <si>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</si>
  <si>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</si>
  <si>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</si>
  <si>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</si>
  <si>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</si>
  <si>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</si>
  <si>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</si>
  <si>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</si>
  <si>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</si>
  <si>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</si>
  <si>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</si>
  <si>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</si>
  <si>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</si>
  <si>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</si>
  <si>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</si>
  <si>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</si>
  <si>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</si>
  <si>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</si>
  <si>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</si>
  <si>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</si>
  <si>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</si>
  <si>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</si>
  <si>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</si>
  <si>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</si>
  <si>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</si>
  <si>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</si>
  <si>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</si>
  <si>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</si>
  <si>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</si>
  <si>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</si>
  <si>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</si>
  <si>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</si>
  <si>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</si>
  <si>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</si>
  <si>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</si>
  <si>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</si>
  <si>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</si>
  <si>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</si>
  <si>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</si>
  <si>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</si>
  <si>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</si>
  <si>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</si>
  <si>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</si>
  <si>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</si>
  <si>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</si>
  <si>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</si>
  <si>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</si>
  <si>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</si>
  <si>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</si>
  <si>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</si>
  <si>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</si>
  <si>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</si>
  <si>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</si>
  <si>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</si>
  <si>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</si>
  <si>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</si>
  <si>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</si>
  <si>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</si>
  <si>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</si>
  <si>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</si>
  <si>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</si>
  <si>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</si>
  <si>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</si>
  <si>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</si>
  <si>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</si>
  <si>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</si>
  <si>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</si>
  <si>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</si>
  <si>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</si>
  <si>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</si>
  <si>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</si>
  <si>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</si>
  <si>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</si>
  <si>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</si>
  <si>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</si>
  <si>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</si>
  <si>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</si>
  <si>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</si>
  <si>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</si>
  <si>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</si>
  <si>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</si>
  <si>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</si>
  <si>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</si>
  <si>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</si>
  <si>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</si>
  <si>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</si>
  <si>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</si>
  <si>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</si>
  <si>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</si>
  <si>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</si>
  <si>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</si>
  <si>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</si>
  <si>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</si>
  <si>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</si>
  <si>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</si>
  <si>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</si>
  <si>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</si>
  <si>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</si>
  <si>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</si>
  <si>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</si>
  <si>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</si>
  <si>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</si>
  <si>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</si>
  <si>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</si>
  <si>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</si>
  <si>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</si>
  <si>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</si>
  <si>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</si>
  <si>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</si>
  <si>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</si>
  <si>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</si>
  <si>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</si>
  <si>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</si>
  <si>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</si>
  <si>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</si>
  <si>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</si>
  <si>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</si>
  <si>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</si>
  <si>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</si>
  <si>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</si>
  <si>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</si>
  <si>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</si>
  <si>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</si>
  <si>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</si>
  <si>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</si>
  <si>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</si>
  <si>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</si>
  <si>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</si>
  <si>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</si>
  <si>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</si>
  <si>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</si>
  <si>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</si>
  <si>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</si>
  <si>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</si>
  <si>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</si>
  <si>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</si>
  <si>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</si>
  <si>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</si>
  <si>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</si>
  <si>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</si>
  <si>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</si>
  <si>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</si>
  <si>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</si>
  <si>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</si>
  <si>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</si>
  <si>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</si>
  <si>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</si>
  <si>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</si>
  <si>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</si>
  <si>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</si>
  <si>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</si>
  <si>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</si>
  <si>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</si>
  <si>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</si>
  <si>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</si>
  <si>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</si>
  <si>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</si>
  <si>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</si>
  <si>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</si>
  <si>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</si>
  <si>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</si>
  <si>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</si>
  <si>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</si>
  <si>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</si>
  <si>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</si>
  <si>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</si>
  <si>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</si>
  <si>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</si>
  <si>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</si>
  <si>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</si>
  <si>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</si>
  <si>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</si>
  <si>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</si>
  <si>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</si>
  <si>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</si>
  <si>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</si>
  <si>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</si>
  <si>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</si>
  <si>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</si>
  <si>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</si>
  <si>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</si>
  <si>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</si>
  <si>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</si>
  <si>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</si>
  <si>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</si>
  <si>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</si>
  <si>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</si>
  <si>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</si>
  <si>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</si>
  <si>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</si>
  <si>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</si>
  <si>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</si>
  <si>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</si>
  <si>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</si>
  <si>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</si>
  <si>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</si>
  <si>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</si>
  <si>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</si>
  <si>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</si>
  <si>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</si>
  <si>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</si>
  <si>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</si>
  <si>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</si>
  <si>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</si>
  <si>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</si>
  <si>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</si>
  <si>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</si>
  <si>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</si>
  <si>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</si>
  <si>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</si>
  <si>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</si>
  <si>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</si>
  <si>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</si>
  <si>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</si>
  <si>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</si>
  <si>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</si>
  <si>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</si>
  <si>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</si>
  <si>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</si>
  <si>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</si>
  <si>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</si>
  <si>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</si>
  <si>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</si>
  <si>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</si>
  <si>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</si>
  <si>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</si>
  <si>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</si>
  <si>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</si>
  <si>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</si>
  <si>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</si>
  <si>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</si>
  <si>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</si>
  <si>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</si>
  <si>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</si>
  <si>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</si>
  <si>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</si>
  <si>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</si>
  <si>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</si>
  <si>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</si>
  <si>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</si>
  <si>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</si>
  <si>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</si>
  <si>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</si>
  <si>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</si>
  <si>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</si>
  <si>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</si>
  <si>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</si>
  <si>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</si>
  <si>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</si>
  <si>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</si>
  <si>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</si>
  <si>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</si>
  <si>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</si>
  <si>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</si>
  <si>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</si>
  <si>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</si>
  <si>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</si>
  <si>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</si>
  <si>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</si>
  <si>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</si>
  <si>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</si>
  <si>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</si>
  <si>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</si>
  <si>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</si>
  <si>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</si>
  <si>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</si>
  <si>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</si>
  <si>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</si>
  <si>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</si>
  <si>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</si>
  <si>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</si>
  <si>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</si>
  <si>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</si>
  <si>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</si>
  <si>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</si>
  <si>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</si>
  <si>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</si>
  <si>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</si>
  <si>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</si>
  <si>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</si>
  <si>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</si>
  <si>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</si>
  <si>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</si>
  <si>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</si>
  <si>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</si>
  <si>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</si>
  <si>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</si>
  <si>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</si>
  <si>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</si>
  <si>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</si>
  <si>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</si>
  <si>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</si>
  <si>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</si>
  <si>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</si>
  <si>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</si>
  <si>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</si>
  <si>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</si>
  <si>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</si>
  <si>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</si>
  <si>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</si>
  <si>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</si>
  <si>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</si>
  <si>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</si>
  <si>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</si>
  <si>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</si>
  <si>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</si>
  <si>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</si>
  <si>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</si>
  <si>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</si>
  <si>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</si>
  <si>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</si>
  <si>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</si>
  <si>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</si>
  <si>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</si>
  <si>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</si>
  <si>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</si>
  <si>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</si>
  <si>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</si>
  <si>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</si>
  <si>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</si>
  <si>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</si>
  <si>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</si>
  <si>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</si>
  <si>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</si>
  <si>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</si>
  <si>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</si>
  <si>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</si>
  <si>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</si>
  <si>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</si>
  <si>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</si>
  <si>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</si>
  <si>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</si>
  <si>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</si>
  <si>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</si>
  <si>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</si>
  <si>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</si>
  <si>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</si>
  <si>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</si>
  <si>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</si>
  <si>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</si>
  <si>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</si>
  <si>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</si>
  <si>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</si>
  <si>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</si>
  <si>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</si>
  <si>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</si>
  <si>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</si>
  <si>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</si>
  <si>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</si>
  <si>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</si>
  <si>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</si>
  <si>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</si>
  <si>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</si>
  <si>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</si>
  <si>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</si>
  <si>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</si>
  <si>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</si>
  <si>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</si>
  <si>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</si>
  <si>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</si>
  <si>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</si>
  <si>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</si>
  <si>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</si>
  <si>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</si>
  <si>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</si>
  <si>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</si>
  <si>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</si>
  <si>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</si>
  <si>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</si>
  <si>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</si>
  <si>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</si>
  <si>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</si>
  <si>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</si>
  <si>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</si>
  <si>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</si>
  <si>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</si>
  <si>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</si>
  <si>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</si>
  <si>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</si>
  <si>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</si>
  <si>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</si>
  <si>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</si>
  <si>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</si>
  <si>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</si>
  <si>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</si>
  <si>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</si>
  <si>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</si>
  <si>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</si>
  <si>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</si>
  <si>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</si>
  <si>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</si>
  <si>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</si>
  <si>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</si>
  <si>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</si>
  <si>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</si>
  <si>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</si>
  <si>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</si>
  <si>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</si>
  <si>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</si>
  <si>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</si>
  <si>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</si>
  <si>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</si>
  <si>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</si>
  <si>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</si>
  <si>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</si>
  <si>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</si>
  <si>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</si>
  <si>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</si>
  <si>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</si>
  <si>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</si>
  <si>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</si>
  <si>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</si>
  <si>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</si>
  <si>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</si>
  <si>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</si>
  <si>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</si>
  <si>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</si>
  <si>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</si>
  <si>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</si>
  <si>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</si>
  <si>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</si>
  <si>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</si>
  <si>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</si>
  <si>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</si>
  <si>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</si>
  <si>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</si>
  <si>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</si>
  <si>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</si>
  <si>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</si>
  <si>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</si>
  <si>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</si>
  <si>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</si>
  <si>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</si>
  <si>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</si>
  <si>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</si>
  <si>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</si>
  <si>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</si>
  <si>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</si>
  <si>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</si>
  <si>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</si>
  <si>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</si>
  <si>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</si>
  <si>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</si>
  <si>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</si>
  <si>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</si>
  <si>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</si>
  <si>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</si>
  <si>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</si>
  <si>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</si>
  <si>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</si>
  <si>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</si>
  <si>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</si>
  <si>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</si>
  <si>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</si>
  <si>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</si>
  <si>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</si>
  <si>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</si>
  <si>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</si>
  <si>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</si>
  <si>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</si>
  <si>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</si>
  <si>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</si>
  <si>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</si>
  <si>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</si>
  <si>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</si>
  <si>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</si>
  <si>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</si>
  <si>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</si>
  <si>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</si>
  <si>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</si>
  <si>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</si>
  <si>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</si>
  <si>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</si>
  <si>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</si>
  <si>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</si>
  <si>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</si>
  <si>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</si>
  <si>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</si>
  <si>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</si>
  <si>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</si>
  <si>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</si>
  <si>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</si>
  <si>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</si>
  <si>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</si>
  <si>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</si>
  <si>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</si>
  <si>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</si>
  <si>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</si>
  <si>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</si>
  <si>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</si>
  <si>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</si>
  <si>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</si>
  <si>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</si>
  <si>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</si>
  <si>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</si>
  <si>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</si>
  <si>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</si>
  <si>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</si>
  <si>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</si>
  <si>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</si>
  <si>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</si>
  <si>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</si>
  <si>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</si>
  <si>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</si>
  <si>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</si>
  <si>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</si>
  <si>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</si>
  <si>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</si>
  <si>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</si>
  <si>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</si>
  <si>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</si>
  <si>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</si>
  <si>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</si>
  <si>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</si>
  <si>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</si>
  <si>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</si>
  <si>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</si>
  <si>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</si>
  <si>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</si>
  <si>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</si>
  <si>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</si>
  <si>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</si>
  <si>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</si>
  <si>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</si>
  <si>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</si>
  <si>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</si>
  <si>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</si>
  <si>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</si>
  <si>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</si>
  <si>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</si>
  <si>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</si>
  <si>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</si>
  <si>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</si>
  <si>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</si>
  <si>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</si>
  <si>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</si>
  <si>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</si>
  <si>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</si>
  <si>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</si>
  <si>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</si>
  <si>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</si>
  <si>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</si>
  <si>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</si>
  <si>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</si>
  <si>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</si>
  <si>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</si>
  <si>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</si>
  <si>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</si>
  <si>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</si>
  <si>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</si>
  <si>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</si>
  <si>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</si>
  <si>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</si>
  <si>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</si>
  <si>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</si>
  <si>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</si>
  <si>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</si>
  <si>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</si>
  <si>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</si>
  <si>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</si>
  <si>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</si>
  <si>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</si>
  <si>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</si>
  <si>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</si>
  <si>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</si>
  <si>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</si>
  <si>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</si>
  <si>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</si>
  <si>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</si>
  <si>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</si>
  <si>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</si>
  <si>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</si>
  <si>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</si>
  <si>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</si>
  <si>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</si>
  <si>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</si>
  <si>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</si>
  <si>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</si>
  <si>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</si>
  <si>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</si>
  <si>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</si>
  <si>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</si>
  <si>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</si>
  <si>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</si>
  <si>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</si>
  <si>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</si>
  <si>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</si>
  <si>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</si>
  <si>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</si>
  <si>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</si>
  <si>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</si>
  <si>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</si>
  <si>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</si>
  <si>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</si>
  <si>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</si>
  <si>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</si>
  <si>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</si>
  <si>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</si>
  <si>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</si>
  <si>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</si>
  <si>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</si>
  <si>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</si>
  <si>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</si>
  <si>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</si>
  <si>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</si>
  <si>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</si>
  <si>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</si>
  <si>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</si>
  <si>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</si>
  <si>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</si>
  <si>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</si>
  <si>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</si>
  <si>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</si>
  <si>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</si>
  <si>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</si>
  <si>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</si>
  <si>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</si>
  <si>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</si>
  <si>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</si>
  <si>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</si>
  <si>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</si>
  <si>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</si>
  <si>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</si>
  <si>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</si>
  <si>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</si>
  <si>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</si>
  <si>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</si>
  <si>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</si>
  <si>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</si>
  <si>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</si>
  <si>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</si>
  <si>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</si>
  <si>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</si>
  <si>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</si>
  <si>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</si>
  <si>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</si>
  <si>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</si>
  <si>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</si>
  <si>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</si>
  <si>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</si>
  <si>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</si>
  <si>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</si>
  <si>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</si>
  <si>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</si>
  <si>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</si>
  <si>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</si>
  <si>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</si>
  <si>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</si>
  <si>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</si>
  <si>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</si>
  <si>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</si>
  <si>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</si>
  <si>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</si>
  <si>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</si>
  <si>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</si>
  <si>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</si>
  <si>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</si>
  <si>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</si>
  <si>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</si>
  <si>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</si>
  <si>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</si>
  <si>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</si>
  <si>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</si>
  <si>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</si>
  <si>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</si>
  <si>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</si>
  <si>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</si>
  <si>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</si>
  <si>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</si>
  <si>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</si>
  <si>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</si>
  <si>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</si>
  <si>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</si>
  <si>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</si>
  <si>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</si>
  <si>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</si>
  <si>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</si>
  <si>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</si>
  <si>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</si>
  <si>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</si>
  <si>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</si>
  <si>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</si>
  <si>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</si>
  <si>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</si>
  <si>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</si>
  <si>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</si>
  <si>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</si>
  <si>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</si>
  <si>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</si>
  <si>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</si>
  <si>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</si>
  <si>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</si>
  <si>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</si>
  <si>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</si>
  <si>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</si>
  <si>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</si>
  <si>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</si>
  <si>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</si>
  <si>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</si>
  <si>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</si>
  <si>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</si>
  <si>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</si>
  <si>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</si>
  <si>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</si>
  <si>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</si>
  <si>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</si>
  <si>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</si>
  <si>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</si>
  <si>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</si>
  <si>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</si>
  <si>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</si>
  <si>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</si>
  <si>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</si>
  <si>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</si>
  <si>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</si>
  <si>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</si>
  <si>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</si>
  <si>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</si>
  <si>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</si>
  <si>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</si>
  <si>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</si>
  <si>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</si>
  <si>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</si>
  <si>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</si>
  <si>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</si>
  <si>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</si>
  <si>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</si>
  <si>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</si>
  <si>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</si>
  <si>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</si>
  <si>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</si>
  <si>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</si>
  <si>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</si>
  <si>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</si>
  <si>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</si>
  <si>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</si>
  <si>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</si>
  <si>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</si>
  <si>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</si>
  <si>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</si>
  <si>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</si>
  <si>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</si>
  <si>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</si>
  <si>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</si>
  <si>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</si>
  <si>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</si>
  <si>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</si>
  <si>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</si>
  <si>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</si>
  <si>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</si>
  <si>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</si>
  <si>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</si>
  <si>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</si>
  <si>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</si>
  <si>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</si>
  <si>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</si>
  <si>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</si>
  <si>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</si>
  <si>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</si>
  <si>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</si>
  <si>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</si>
  <si>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</si>
  <si>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</si>
  <si>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</si>
  <si>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</si>
  <si>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</si>
  <si>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</si>
  <si>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</si>
  <si>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</si>
  <si>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</si>
  <si>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</si>
  <si>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</si>
  <si>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</si>
  <si>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</si>
  <si>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</si>
  <si>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</si>
  <si>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</si>
  <si>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</si>
  <si>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</si>
  <si>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</si>
  <si>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</si>
  <si>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</si>
  <si>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</si>
  <si>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</si>
  <si>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</si>
  <si>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</si>
  <si>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</si>
  <si>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</si>
  <si>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</si>
  <si>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</si>
  <si>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</si>
  <si>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</si>
  <si>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</si>
  <si>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</si>
  <si>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</si>
  <si>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</si>
  <si>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</si>
  <si>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</si>
  <si>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</si>
  <si>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</si>
  <si>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</si>
  <si>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</si>
  <si>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</si>
  <si>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</si>
  <si>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</si>
  <si>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</si>
  <si>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</si>
  <si>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</si>
  <si>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</si>
  <si>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</si>
  <si>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</si>
  <si>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</si>
  <si>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</si>
  <si>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</si>
  <si>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</si>
  <si>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</si>
  <si>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</si>
  <si>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</si>
  <si>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</si>
  <si>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</si>
  <si>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</si>
  <si>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</si>
  <si>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</si>
  <si>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</si>
  <si>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</si>
  <si>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</si>
  <si>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</si>
  <si>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</si>
  <si>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</si>
  <si>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</si>
  <si>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</si>
  <si>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</si>
  <si>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</si>
  <si>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</si>
  <si>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</si>
  <si>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</si>
  <si>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</si>
  <si>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</si>
  <si>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</si>
  <si>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</si>
  <si>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</si>
  <si>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</si>
  <si>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</si>
  <si>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</si>
  <si>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</si>
  <si>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</si>
  <si>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</si>
  <si>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</si>
  <si>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</si>
  <si>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</si>
  <si>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</si>
  <si>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</si>
  <si>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</si>
  <si>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</si>
  <si>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</si>
  <si>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</si>
  <si>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</si>
  <si>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</si>
  <si>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</si>
  <si>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</si>
  <si>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</si>
  <si>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</si>
  <si>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</si>
  <si>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</si>
  <si>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</si>
  <si>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</si>
  <si>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</si>
  <si>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</si>
  <si>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</si>
  <si>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</si>
  <si>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</si>
  <si>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</si>
  <si>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</si>
  <si>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</si>
  <si>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</si>
  <si>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</si>
  <si>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</si>
  <si>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</si>
  <si>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</si>
  <si>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</si>
  <si>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</si>
  <si>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</si>
  <si>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</si>
  <si>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</si>
  <si>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</si>
  <si>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</si>
  <si>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</si>
  <si>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</si>
  <si>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</si>
  <si>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</si>
  <si>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</si>
  <si>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</si>
  <si>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</si>
  <si>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</si>
  <si>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</si>
  <si>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</si>
  <si>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</si>
  <si>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</si>
  <si>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</si>
  <si>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</si>
  <si>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</si>
  <si>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</si>
  <si>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</si>
  <si>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</si>
  <si>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</si>
  <si>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</si>
  <si>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</si>
  <si>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</si>
  <si>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</si>
  <si>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</si>
  <si>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</si>
  <si>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</si>
  <si>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</si>
  <si>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</si>
  <si>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</si>
  <si>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</si>
  <si>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</si>
  <si>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</si>
  <si>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</si>
  <si>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</si>
  <si>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</si>
  <si>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</si>
  <si>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</si>
  <si>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</si>
  <si>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</si>
  <si>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</si>
  <si>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</si>
  <si>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</si>
  <si>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</si>
  <si>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</si>
  <si>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</si>
  <si>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</si>
  <si>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</si>
  <si>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</si>
  <si>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</si>
  <si>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</si>
  <si>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</si>
  <si>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</si>
  <si>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</si>
  <si>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</si>
  <si>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</si>
  <si>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</si>
  <si>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</si>
  <si>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</si>
  <si>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</si>
  <si>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</si>
  <si>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</si>
  <si>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</si>
  <si>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</si>
  <si>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</si>
  <si>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</si>
  <si>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</si>
  <si>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</si>
  <si>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</si>
  <si>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</si>
  <si>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</si>
  <si>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</si>
  <si>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</si>
  <si>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</si>
  <si>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</si>
  <si>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</si>
  <si>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</si>
  <si>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</si>
  <si>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</si>
  <si>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</si>
  <si>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</si>
  <si>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</si>
  <si>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</si>
  <si>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</si>
  <si>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</si>
  <si>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</si>
  <si>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</si>
  <si>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</si>
  <si>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</si>
  <si>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</si>
  <si>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</si>
  <si>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</si>
  <si>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</si>
  <si>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</si>
  <si>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</si>
  <si>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</si>
  <si>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</si>
  <si>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</si>
  <si>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</si>
  <si>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</si>
  <si>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</si>
  <si>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</si>
  <si>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</si>
  <si>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</si>
  <si>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</si>
  <si>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</si>
  <si>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</si>
  <si>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</si>
  <si>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</si>
  <si>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</si>
  <si>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</si>
  <si>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</si>
  <si>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</si>
  <si>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</si>
  <si>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</si>
  <si>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</si>
  <si>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</si>
  <si>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</si>
  <si>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</si>
  <si>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</si>
  <si>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</si>
  <si>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</si>
  <si>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</si>
  <si>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</si>
  <si>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</si>
  <si>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</si>
  <si>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</si>
  <si>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</si>
  <si>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</si>
  <si>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</si>
  <si>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</si>
  <si>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</si>
  <si>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</si>
  <si>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</si>
  <si>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</si>
  <si>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</si>
  <si>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</si>
  <si>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</si>
  <si>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</si>
  <si>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</si>
  <si>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</si>
  <si>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</si>
  <si>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</si>
  <si>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</si>
  <si>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</si>
  <si>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</si>
  <si>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</si>
  <si>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</si>
  <si>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</si>
  <si>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</si>
  <si>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</si>
  <si>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</si>
  <si>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</si>
  <si>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</si>
  <si>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</si>
  <si>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</si>
  <si>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</si>
  <si>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</si>
  <si>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</si>
  <si>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</si>
  <si>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</si>
  <si>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</si>
  <si>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</si>
  <si>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</si>
  <si>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</si>
  <si>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</si>
  <si>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</si>
  <si>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</si>
  <si>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</si>
  <si>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</si>
  <si>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</si>
  <si>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</si>
  <si>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</si>
  <si>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</si>
  <si>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</si>
  <si>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</si>
  <si>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</si>
  <si>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</si>
  <si>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</si>
  <si>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</si>
  <si>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</si>
  <si>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</si>
  <si>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</si>
  <si>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</si>
  <si>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</si>
  <si>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</si>
  <si>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</si>
  <si>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</si>
  <si>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</si>
  <si>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</si>
  <si>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</si>
  <si>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</si>
  <si>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</si>
  <si>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</si>
  <si>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</si>
  <si>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</si>
  <si>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</si>
  <si>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</si>
  <si>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</si>
  <si>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</si>
  <si>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</si>
  <si>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</si>
  <si>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</si>
  <si>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</si>
  <si>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</si>
  <si>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</si>
  <si>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</si>
  <si>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</si>
  <si>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</si>
  <si>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</si>
  <si>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</si>
  <si>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</si>
  <si>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</si>
  <si>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</si>
  <si>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</si>
  <si>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</si>
  <si>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</si>
  <si>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</si>
  <si>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</si>
  <si>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</si>
  <si>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</si>
  <si>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</si>
  <si>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</si>
  <si>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</si>
  <si>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</si>
  <si>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</si>
  <si>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</si>
  <si>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</si>
  <si>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</si>
  <si>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</si>
  <si>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</si>
  <si>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</si>
  <si>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</si>
  <si>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</si>
  <si>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</si>
  <si>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</si>
  <si>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</si>
  <si>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</si>
  <si>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</si>
  <si>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</si>
  <si>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</si>
  <si>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</si>
  <si>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</si>
  <si>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</si>
  <si>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</si>
  <si>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</si>
  <si>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</si>
  <si>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</si>
  <si>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</si>
  <si>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</si>
  <si>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</si>
  <si>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</si>
  <si>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</si>
  <si>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</si>
  <si>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</si>
  <si>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</si>
  <si>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</si>
  <si>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</si>
  <si>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</si>
  <si>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</si>
  <si>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</si>
  <si>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</si>
  <si>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</si>
  <si>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</si>
  <si>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</si>
  <si>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</si>
  <si>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</si>
  <si>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</si>
  <si>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</si>
  <si>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</si>
  <si>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</si>
  <si>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</si>
  <si>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</si>
  <si>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</si>
  <si>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</si>
  <si>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</si>
  <si>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</si>
  <si>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</si>
  <si>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</si>
  <si>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</si>
  <si>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</si>
  <si>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</si>
  <si>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</si>
  <si>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</si>
  <si>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</si>
  <si>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</si>
  <si>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</si>
  <si>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</si>
  <si>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</si>
  <si>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</si>
  <si>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</si>
  <si>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</si>
  <si>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</si>
  <si>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</si>
  <si>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</si>
  <si>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</si>
  <si>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</si>
  <si>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</si>
  <si>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</si>
  <si>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</si>
  <si>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</si>
  <si>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</si>
  <si>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</si>
  <si>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</si>
  <si>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</si>
  <si>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</si>
  <si>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</si>
  <si>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</si>
  <si>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</si>
  <si>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</si>
  <si>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</si>
  <si>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</si>
  <si>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</si>
  <si>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</si>
  <si>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</si>
  <si>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</si>
  <si>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</si>
  <si>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</si>
  <si>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</si>
  <si>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</si>
  <si>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</si>
  <si>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</si>
  <si>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</si>
  <si>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</si>
  <si>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</si>
  <si>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</si>
  <si>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</si>
  <si>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</si>
  <si>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</si>
  <si>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</si>
  <si>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</si>
  <si>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</si>
  <si>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</si>
  <si>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</si>
  <si>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</si>
  <si>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</si>
  <si>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</si>
  <si>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</si>
  <si>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</si>
  <si>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</si>
  <si>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</si>
  <si>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</si>
  <si>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</si>
  <si>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</si>
  <si>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</si>
  <si>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</si>
  <si>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</si>
  <si>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</si>
  <si>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</si>
  <si>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</si>
  <si>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</si>
  <si>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</si>
  <si>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</si>
  <si>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</si>
  <si>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</si>
  <si>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</si>
  <si>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</si>
  <si>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</si>
  <si>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</si>
  <si>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</si>
  <si>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</si>
  <si>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</si>
  <si>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</si>
  <si>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</si>
  <si>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</si>
  <si>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</si>
  <si>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</si>
  <si>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</si>
  <si>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</si>
  <si>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</si>
  <si>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</si>
  <si>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</si>
  <si>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</si>
  <si>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</si>
  <si>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</si>
  <si>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</si>
  <si>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</si>
  <si>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</si>
  <si>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</si>
  <si>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</si>
  <si>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</si>
  <si>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</si>
  <si>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</si>
  <si>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</si>
  <si>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</si>
  <si>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</si>
  <si>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</si>
  <si>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</si>
  <si>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</si>
  <si>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</si>
  <si>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</si>
  <si>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</si>
  <si>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</si>
  <si>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</si>
  <si>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</si>
  <si>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</si>
  <si>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</si>
  <si>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</si>
  <si>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</si>
  <si>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</si>
  <si>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</si>
  <si>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</si>
  <si>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</si>
  <si>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</si>
  <si>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</si>
  <si>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</si>
  <si>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</si>
  <si>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</si>
  <si>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</si>
  <si>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</si>
  <si>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</si>
  <si>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</si>
  <si>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</si>
  <si>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</si>
  <si>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</si>
  <si>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</si>
  <si>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</si>
  <si>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</si>
  <si>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</si>
  <si>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</si>
  <si>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</si>
  <si>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</si>
  <si>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</si>
  <si>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</si>
  <si>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</si>
  <si>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</si>
  <si>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</si>
  <si>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</si>
  <si>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</si>
  <si>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</si>
  <si>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</si>
  <si>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</si>
  <si>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</si>
  <si>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</si>
  <si>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</si>
  <si>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</si>
  <si>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</si>
  <si>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</si>
  <si>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</si>
  <si>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</si>
  <si>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</si>
  <si>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</si>
  <si>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</si>
  <si>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</si>
  <si>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</si>
  <si>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</si>
  <si>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</si>
  <si>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</si>
  <si>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</si>
  <si>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</si>
  <si>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</si>
  <si>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</si>
  <si>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</si>
  <si>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</si>
  <si>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</si>
  <si>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</si>
  <si>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</si>
  <si>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</si>
  <si>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</si>
  <si>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</si>
  <si>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</si>
  <si>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</si>
  <si>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</si>
  <si>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</si>
  <si>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</si>
  <si>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</si>
  <si>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</si>
  <si>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</si>
  <si>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</si>
  <si>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</si>
  <si>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</si>
  <si>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</si>
  <si>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</si>
  <si>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</si>
  <si>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</si>
  <si>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</si>
  <si>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</si>
  <si>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</si>
  <si>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</si>
  <si>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</si>
  <si>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</si>
  <si>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</si>
  <si>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</si>
  <si>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</si>
  <si>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</si>
  <si>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</si>
  <si>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</si>
  <si>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</si>
  <si>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</si>
  <si>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</si>
  <si>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</si>
  <si>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</si>
  <si>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</si>
  <si>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</si>
  <si>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</si>
  <si>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</si>
  <si>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</si>
  <si>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</si>
  <si>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</si>
  <si>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</si>
  <si>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</si>
  <si>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</si>
  <si>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</si>
  <si>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</si>
  <si>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</si>
  <si>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</si>
  <si>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</si>
  <si>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</si>
  <si>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</si>
  <si>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</si>
  <si>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</si>
  <si>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</si>
  <si>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</si>
  <si>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</si>
  <si>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</si>
  <si>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</si>
  <si>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</si>
  <si>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</si>
  <si>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</si>
  <si>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</si>
  <si>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</si>
  <si>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</si>
  <si>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</si>
  <si>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</si>
  <si>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</si>
  <si>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</si>
  <si>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</si>
  <si>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</si>
  <si>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</si>
  <si>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</si>
  <si>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</si>
  <si>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</si>
  <si>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</si>
  <si>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</si>
  <si>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</si>
  <si>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</si>
  <si>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</si>
  <si>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</si>
  <si>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</si>
  <si>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</si>
  <si>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</si>
  <si>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</si>
  <si>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</si>
  <si>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</si>
  <si>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</si>
  <si>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</si>
  <si>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</si>
  <si>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</si>
  <si>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</si>
  <si>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</si>
  <si>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</si>
  <si>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</si>
  <si>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</si>
  <si>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</si>
  <si>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</si>
  <si>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</si>
  <si>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</si>
  <si>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</si>
  <si>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</si>
  <si>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</si>
  <si>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</si>
  <si>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</si>
  <si>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</si>
  <si>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</si>
  <si>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</si>
  <si>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</si>
  <si>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</si>
  <si>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</si>
  <si>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</si>
  <si>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</si>
  <si>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</si>
  <si>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</si>
  <si>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</si>
  <si>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</si>
  <si>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</si>
  <si>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</si>
  <si>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</si>
  <si>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</si>
  <si>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</si>
  <si>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</si>
  <si>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</si>
  <si>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</si>
  <si>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</si>
  <si>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</si>
  <si>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</si>
  <si>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</si>
  <si>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</si>
  <si>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</si>
  <si>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</si>
  <si>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</si>
  <si>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</si>
  <si>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</si>
  <si>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</si>
  <si>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</si>
  <si>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</si>
  <si>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</si>
  <si>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</si>
  <si>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</si>
  <si>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</si>
  <si>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</si>
  <si>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</si>
  <si>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</si>
  <si>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</si>
  <si>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</si>
  <si>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</si>
  <si>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</si>
  <si>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</si>
  <si>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</si>
  <si>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</si>
  <si>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</si>
  <si>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</si>
  <si>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</si>
  <si>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</si>
  <si>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</si>
  <si>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</si>
  <si>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</si>
  <si>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</si>
  <si>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</si>
  <si>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</si>
  <si>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</si>
  <si>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</si>
  <si>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</si>
  <si>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</si>
  <si>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</si>
  <si>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</si>
  <si>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</si>
  <si>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</si>
  <si>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</si>
  <si>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</si>
  <si>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</si>
  <si>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</si>
  <si>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</si>
  <si>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</si>
  <si>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</si>
  <si>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</si>
  <si>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</si>
  <si>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</si>
  <si>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</si>
  <si>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</si>
  <si>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</si>
  <si>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</si>
  <si>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</si>
  <si>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</si>
  <si>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</si>
  <si>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</si>
  <si>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</si>
  <si>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</si>
  <si>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</si>
  <si>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</si>
  <si>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</si>
  <si>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</si>
  <si>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</si>
  <si>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</si>
  <si>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</si>
  <si>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</si>
  <si>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</si>
  <si>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</si>
  <si>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</si>
  <si>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</si>
  <si>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</si>
  <si>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</si>
  <si>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</si>
  <si>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</si>
  <si>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</si>
  <si>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</si>
  <si>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</si>
  <si>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</si>
  <si>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</si>
  <si>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</si>
  <si>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</si>
  <si>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</si>
  <si>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</si>
  <si>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</si>
  <si>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</si>
  <si>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</si>
  <si>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</si>
  <si>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</si>
  <si>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</si>
  <si>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</si>
  <si>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</si>
  <si>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</si>
  <si>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</si>
  <si>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</si>
  <si>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</si>
  <si>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</si>
  <si>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</si>
  <si>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</si>
  <si>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</si>
  <si>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</si>
  <si>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</si>
  <si>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</si>
  <si>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</si>
  <si>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</si>
  <si>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</si>
  <si>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</si>
  <si>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</si>
  <si>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</si>
  <si>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</si>
  <si>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</si>
  <si>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</si>
  <si>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</si>
  <si>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</si>
  <si>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</si>
  <si>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</si>
  <si>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</si>
  <si>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</si>
  <si>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</si>
  <si>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</si>
  <si>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</si>
  <si>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</si>
  <si>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</si>
  <si>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</si>
  <si>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</si>
  <si>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</si>
  <si>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</si>
  <si>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</si>
  <si>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</si>
  <si>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</si>
  <si>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</si>
  <si>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</si>
  <si>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</si>
  <si>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</si>
  <si>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</si>
  <si>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</si>
  <si>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</si>
  <si>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</si>
  <si>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</si>
  <si>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</si>
  <si>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</si>
  <si>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</si>
  <si>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</si>
  <si>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</si>
  <si>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</si>
  <si>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</si>
  <si>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</si>
  <si>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</si>
  <si>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</si>
  <si>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</si>
  <si>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</si>
  <si>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</si>
  <si>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</si>
  <si>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</si>
  <si>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</si>
  <si>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</si>
  <si>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</si>
  <si>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</si>
  <si>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</si>
  <si>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</si>
  <si>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</si>
  <si>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</si>
  <si>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</si>
  <si>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</si>
  <si>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</si>
  <si>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</si>
  <si>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</si>
  <si>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</si>
  <si>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</si>
  <si>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</si>
  <si>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</si>
  <si>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</si>
  <si>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</si>
  <si>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</si>
  <si>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</si>
  <si>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</si>
  <si>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</si>
  <si>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</si>
  <si>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</si>
  <si>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</si>
  <si>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</si>
  <si>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</si>
  <si>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</si>
  <si>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</si>
  <si>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</si>
  <si>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</si>
  <si>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</si>
  <si>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</si>
  <si>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</si>
  <si>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</si>
  <si>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</si>
  <si>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</si>
  <si>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</si>
  <si>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</si>
  <si>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</si>
  <si>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</si>
  <si>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</si>
  <si>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</si>
  <si>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</si>
  <si>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</si>
  <si>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</si>
  <si>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</si>
  <si>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</si>
  <si>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</si>
  <si>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</si>
  <si>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</si>
  <si>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</si>
  <si>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</si>
  <si>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</si>
  <si>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</si>
  <si>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</si>
  <si>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</si>
  <si>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</si>
  <si>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</si>
  <si>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</si>
  <si>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</si>
  <si>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</si>
  <si>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</si>
  <si>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</si>
  <si>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</si>
  <si>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</si>
  <si>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</si>
  <si>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</si>
  <si>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</si>
  <si>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</si>
  <si>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</si>
  <si>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</si>
  <si>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</si>
  <si>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</si>
  <si>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</si>
  <si>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</si>
  <si>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</si>
  <si>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</si>
  <si>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</si>
  <si>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</si>
  <si>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</si>
  <si>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</si>
  <si>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</si>
  <si>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</si>
  <si>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</si>
  <si>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</si>
  <si>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</si>
  <si>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</si>
  <si>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</si>
  <si>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</si>
  <si>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</si>
  <si>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</si>
  <si>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</si>
  <si>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</si>
  <si>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</si>
  <si>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</si>
  <si>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</si>
  <si>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</si>
  <si>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</si>
  <si>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</si>
  <si>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</si>
  <si>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</si>
  <si>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</si>
  <si>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</si>
  <si>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</si>
  <si>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</si>
  <si>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</si>
  <si>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</si>
  <si>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</si>
  <si>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</si>
  <si>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</si>
  <si>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</si>
  <si>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</si>
  <si>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</si>
  <si>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</si>
  <si>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</si>
  <si>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</si>
  <si>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</si>
  <si>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</si>
  <si>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</si>
  <si>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</si>
  <si>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</si>
  <si>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</si>
  <si>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</si>
  <si>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</si>
  <si>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</si>
  <si>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</si>
  <si>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</si>
  <si>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</si>
  <si>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</si>
  <si>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</si>
  <si>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</si>
  <si>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</si>
  <si>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</si>
  <si>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</si>
  <si>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</si>
  <si>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</si>
  <si>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</si>
  <si>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</si>
  <si>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</si>
  <si>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</si>
  <si>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</si>
  <si>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</si>
  <si>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</si>
  <si>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</si>
  <si>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</si>
  <si>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</si>
  <si>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</si>
  <si>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</si>
  <si>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</si>
  <si>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</si>
  <si>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</si>
  <si>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</si>
  <si>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</si>
  <si>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</si>
  <si>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</si>
  <si>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</si>
  <si>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</si>
  <si>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</si>
  <si>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</si>
  <si>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</si>
  <si>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</si>
  <si>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</si>
  <si>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</si>
  <si>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</si>
  <si>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</si>
  <si>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</si>
  <si>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</si>
  <si>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</si>
  <si>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</si>
  <si>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</si>
  <si>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</si>
  <si>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</si>
  <si>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</si>
  <si>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</si>
  <si>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</si>
  <si>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</si>
  <si>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</si>
  <si>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</si>
  <si>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</si>
  <si>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</si>
  <si>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</si>
  <si>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</si>
  <si>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</si>
  <si>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</si>
  <si>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</si>
  <si>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</si>
  <si>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</si>
  <si>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</si>
  <si>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</si>
  <si>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</si>
  <si>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</si>
  <si>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</si>
  <si>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</si>
  <si>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</si>
  <si>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</si>
  <si>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</si>
  <si>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</si>
  <si>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</si>
  <si>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</si>
  <si>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</si>
  <si>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</si>
  <si>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</si>
  <si>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</si>
  <si>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</si>
  <si>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</si>
  <si>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</si>
  <si>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</si>
  <si>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</si>
  <si>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</si>
  <si>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</si>
  <si>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</si>
  <si>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</si>
  <si>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</si>
  <si>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</si>
  <si>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</si>
  <si>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</si>
  <si>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</si>
  <si>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</si>
  <si>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</si>
  <si>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</si>
  <si>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</si>
  <si>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</si>
  <si>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</si>
  <si>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</si>
  <si>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</si>
  <si>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</si>
  <si>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</si>
  <si>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</si>
  <si>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</si>
  <si>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</si>
  <si>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</si>
  <si>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</si>
  <si>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</si>
  <si>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</si>
  <si>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</si>
  <si>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</si>
  <si>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</si>
  <si>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</si>
  <si>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</si>
  <si>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</si>
  <si>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</si>
  <si>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</si>
  <si>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</si>
  <si>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</si>
  <si>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</si>
  <si>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</si>
  <si>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</si>
  <si>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</si>
  <si>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</si>
  <si>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</si>
  <si>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</si>
  <si>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</si>
  <si>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</si>
  <si>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</si>
  <si>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</si>
  <si>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</si>
  <si>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</si>
  <si>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</si>
  <si>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</si>
  <si>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</si>
  <si>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</si>
  <si>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</si>
  <si>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</si>
  <si>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</si>
  <si>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</si>
  <si>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</si>
  <si>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</si>
  <si>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</si>
  <si>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</si>
  <si>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</si>
  <si>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</si>
  <si>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</si>
  <si>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</si>
  <si>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</si>
  <si>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</si>
  <si>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</si>
  <si>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</si>
  <si>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</si>
  <si>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</si>
  <si>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</si>
  <si>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</si>
  <si>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</si>
  <si>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</si>
  <si>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</si>
  <si>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</si>
  <si>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</si>
  <si>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</si>
  <si>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</si>
  <si>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</si>
  <si>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</si>
  <si>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</si>
  <si>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</si>
  <si>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</si>
  <si>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</si>
  <si>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</si>
  <si>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</si>
  <si>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</si>
  <si>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</si>
  <si>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</si>
  <si>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</si>
  <si>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</si>
  <si>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</si>
  <si>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</si>
  <si>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</si>
  <si>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</si>
  <si>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</si>
  <si>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</si>
  <si>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</si>
  <si>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</si>
  <si>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</si>
  <si>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</si>
  <si>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</si>
  <si>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</si>
  <si>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</si>
  <si>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</si>
  <si>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</si>
  <si>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</si>
  <si>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</si>
  <si>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</si>
  <si>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</si>
  <si>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</si>
  <si>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</si>
  <si>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</si>
  <si>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</si>
  <si>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</si>
  <si>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</si>
  <si>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</si>
  <si>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</si>
  <si>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</si>
  <si>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</si>
  <si>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</si>
  <si>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</si>
  <si>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</si>
  <si>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</si>
  <si>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</si>
  <si>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</si>
  <si>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</si>
  <si>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</si>
  <si>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</si>
  <si>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</si>
  <si>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</si>
  <si>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</si>
  <si>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</si>
  <si>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</si>
  <si>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</si>
  <si>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</si>
  <si>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</si>
  <si>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</si>
  <si>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</si>
  <si>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</si>
  <si>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</si>
  <si>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</si>
  <si>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</si>
  <si>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</si>
  <si>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</si>
  <si>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</si>
  <si>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</si>
  <si>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</si>
  <si>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</si>
  <si>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</si>
  <si>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</si>
  <si>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</si>
  <si>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</si>
  <si>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</si>
  <si>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</si>
  <si>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</si>
  <si>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</si>
  <si>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</si>
  <si>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</si>
  <si>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</si>
  <si>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</si>
  <si>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</si>
  <si>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</si>
  <si>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</si>
  <si>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</si>
  <si>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</si>
  <si>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</si>
  <si>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</si>
  <si>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</si>
  <si>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</si>
  <si>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</si>
  <si>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</si>
  <si>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</si>
  <si>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</si>
  <si>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</si>
  <si>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</si>
  <si>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</si>
  <si>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</si>
  <si>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</si>
  <si>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</si>
  <si>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</si>
  <si>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</si>
  <si>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</si>
  <si>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</si>
  <si>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</si>
  <si>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</si>
  <si>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</si>
  <si>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</si>
  <si>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</si>
  <si>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</si>
  <si>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</si>
  <si>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</si>
  <si>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</si>
  <si>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</si>
  <si>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</si>
  <si>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</si>
  <si>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</si>
  <si>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</si>
  <si>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</si>
  <si>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</si>
  <si>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</si>
  <si>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</si>
  <si>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</si>
  <si>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</si>
  <si>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</si>
  <si>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</si>
  <si>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</si>
  <si>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</si>
  <si>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</si>
  <si>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</si>
  <si>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</si>
  <si>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</si>
  <si>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</si>
  <si>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</si>
  <si>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</si>
  <si>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</si>
  <si>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</si>
  <si>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</si>
  <si>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</si>
  <si>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</si>
  <si>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</si>
  <si>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</si>
  <si>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</si>
  <si>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</si>
  <si>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</si>
  <si>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</si>
  <si>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</si>
  <si>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</si>
  <si>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</si>
  <si>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</si>
  <si>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</si>
  <si>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</si>
  <si>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</si>
  <si>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</si>
  <si>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</si>
  <si>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</si>
  <si>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</si>
  <si>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</si>
  <si>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</si>
  <si>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</si>
  <si>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</si>
  <si>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</si>
  <si>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</si>
  <si>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</si>
  <si>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</si>
  <si>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</si>
  <si>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</si>
  <si>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</si>
  <si>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</si>
  <si>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</si>
  <si>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</si>
  <si>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</si>
  <si>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</si>
  <si>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</si>
  <si>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</si>
  <si>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</si>
  <si>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</si>
  <si>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</si>
  <si>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</si>
  <si>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</si>
  <si>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</si>
  <si>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</si>
  <si>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</si>
  <si>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</si>
  <si>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</si>
  <si>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</si>
  <si>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</si>
  <si>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</si>
  <si>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</si>
  <si>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</si>
  <si>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</si>
  <si>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</si>
  <si>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</si>
  <si>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</si>
  <si>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</si>
  <si>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</si>
  <si>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</si>
  <si>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</si>
  <si>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</si>
  <si>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</si>
  <si>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</si>
  <si>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</si>
  <si>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</si>
  <si>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</si>
  <si>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</si>
  <si>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</si>
  <si>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</si>
  <si>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</si>
  <si>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</si>
  <si>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</si>
  <si>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</si>
  <si>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</si>
  <si>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</si>
  <si>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</si>
  <si>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</si>
  <si>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</si>
  <si>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</si>
  <si>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</si>
  <si>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</si>
  <si>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</si>
  <si>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</si>
  <si>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</si>
  <si>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</si>
  <si>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</si>
  <si>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</si>
  <si>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</si>
  <si>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</si>
  <si>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</si>
  <si>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</si>
  <si>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</si>
  <si>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</si>
  <si>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</si>
  <si>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</si>
  <si>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</si>
  <si>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</si>
  <si>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</si>
  <si>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</si>
  <si>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</si>
  <si>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</si>
  <si>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</si>
  <si>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</si>
  <si>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</si>
  <si>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</si>
  <si>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</si>
  <si>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</si>
  <si>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</si>
  <si>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</si>
  <si>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</si>
  <si>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</si>
  <si>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</si>
  <si>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</si>
  <si>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</si>
  <si>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</si>
  <si>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</si>
  <si>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</si>
  <si>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</si>
  <si>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</si>
  <si>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</si>
  <si>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</si>
  <si>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</si>
  <si>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</si>
  <si>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</si>
  <si>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</si>
  <si>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</si>
  <si>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</si>
  <si>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</si>
  <si>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</si>
  <si>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</si>
  <si>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</si>
  <si>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</si>
  <si>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</si>
  <si>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</si>
  <si>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</si>
  <si>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</si>
  <si>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</si>
  <si>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</si>
  <si>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</si>
  <si>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</si>
  <si>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</si>
  <si>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</si>
  <si>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</si>
  <si>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</si>
  <si>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</si>
  <si>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</si>
  <si>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</si>
  <si>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</si>
  <si>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</si>
  <si>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</si>
  <si>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</si>
  <si>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</si>
  <si>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</si>
  <si>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</si>
  <si>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</si>
  <si>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</si>
  <si>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</si>
  <si>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</si>
  <si>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</si>
  <si>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</si>
  <si>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</si>
  <si>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</si>
  <si>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</si>
  <si>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</si>
  <si>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</si>
  <si>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</si>
  <si>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</si>
  <si>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</si>
  <si>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</si>
  <si>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</si>
  <si>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</si>
  <si>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</si>
  <si>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</si>
  <si>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</si>
  <si>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</si>
  <si>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</si>
  <si>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</si>
  <si>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</si>
  <si>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</si>
  <si>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</si>
  <si>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</si>
  <si>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</si>
  <si>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</si>
  <si>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</si>
  <si>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</si>
  <si>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</si>
  <si>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</si>
  <si>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</si>
  <si>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</si>
  <si>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</si>
  <si>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</si>
  <si>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</si>
  <si>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</si>
  <si>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</si>
  <si>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</si>
  <si>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</si>
  <si>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</si>
  <si>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</si>
  <si>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</si>
  <si>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</si>
  <si>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</si>
  <si>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</si>
  <si>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</si>
  <si>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</si>
  <si>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</si>
  <si>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</si>
  <si>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</si>
  <si>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</si>
  <si>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</si>
  <si>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</si>
  <si>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</si>
  <si>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</si>
  <si>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</si>
  <si>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</si>
  <si>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</si>
  <si>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</si>
  <si>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</si>
  <si>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</si>
  <si>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</si>
  <si>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</si>
  <si>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</si>
  <si>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</si>
  <si>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</si>
  <si>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</si>
  <si>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</si>
  <si>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</si>
  <si>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</si>
  <si>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</si>
  <si>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</si>
  <si>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</si>
  <si>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</si>
  <si>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</si>
  <si>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</si>
  <si>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</si>
  <si>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</si>
  <si>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</si>
  <si>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</si>
  <si>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</si>
  <si>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</si>
  <si>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</si>
  <si>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</si>
  <si>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</si>
  <si>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</si>
  <si>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</si>
  <si>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</si>
  <si>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</si>
  <si>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</si>
  <si>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</si>
  <si>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</si>
  <si>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</si>
  <si>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</si>
  <si>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</si>
  <si>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</si>
  <si>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</si>
  <si>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</si>
  <si>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</si>
  <si>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</si>
  <si>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</si>
  <si>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</si>
  <si>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</si>
  <si>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</si>
  <si>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</si>
  <si>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</si>
  <si>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</si>
  <si>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</si>
  <si>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</si>
  <si>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</si>
  <si>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</si>
  <si>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</si>
  <si>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</si>
  <si>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</si>
  <si>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</si>
  <si>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</si>
  <si>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</si>
  <si>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</si>
  <si>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</si>
  <si>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</si>
  <si>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</si>
  <si>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</si>
  <si>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</si>
  <si>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</si>
  <si>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</si>
  <si>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</si>
  <si>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</si>
  <si>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</si>
  <si>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</si>
  <si>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</si>
  <si>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</si>
  <si>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</si>
  <si>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</si>
  <si>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</si>
  <si>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</si>
  <si>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</si>
  <si>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</si>
  <si>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</si>
  <si>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</si>
  <si>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</si>
  <si>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</si>
  <si>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</si>
  <si>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</si>
  <si>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</si>
  <si>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</si>
  <si>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</si>
  <si>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</si>
  <si>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</si>
  <si>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</si>
  <si>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</si>
  <si>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</si>
  <si>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</si>
  <si>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</si>
  <si>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</si>
  <si>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</si>
  <si>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</si>
  <si>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</si>
  <si>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</si>
  <si>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</si>
  <si>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</si>
  <si>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</si>
  <si>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</si>
  <si>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</si>
  <si>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</si>
  <si>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</si>
  <si>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</si>
  <si>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</si>
  <si>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</si>
  <si>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</si>
  <si>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</si>
  <si>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</si>
  <si>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</si>
  <si>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</si>
  <si>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</si>
  <si>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</si>
  <si>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</si>
  <si>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</si>
  <si>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</si>
  <si>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</si>
  <si>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</si>
  <si>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</si>
  <si>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</si>
  <si>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</si>
  <si>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</si>
  <si>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</si>
  <si>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</si>
  <si>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</si>
  <si>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</si>
  <si>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</si>
  <si>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</si>
  <si>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</si>
  <si>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</si>
  <si>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</si>
  <si>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</si>
  <si>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</si>
  <si>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</si>
  <si>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</si>
  <si>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</si>
  <si>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</si>
  <si>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</si>
  <si>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</si>
  <si>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</si>
  <si>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</si>
  <si>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</si>
  <si>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</si>
  <si>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</si>
  <si>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</si>
  <si>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</si>
  <si>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</si>
  <si>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</si>
  <si>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</si>
  <si>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</si>
  <si>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</si>
  <si>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</si>
  <si>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</si>
  <si>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</si>
  <si>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</si>
  <si>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</si>
  <si>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</si>
  <si>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</si>
  <si>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</si>
  <si>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</si>
  <si>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</si>
  <si>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</si>
  <si>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</si>
  <si>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</si>
  <si>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</si>
  <si>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</si>
  <si>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</si>
  <si>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</si>
  <si>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</si>
  <si>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</si>
  <si>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</si>
  <si>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</si>
  <si>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</si>
  <si>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</si>
  <si>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</si>
  <si>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</si>
  <si>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</si>
  <si>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</si>
  <si>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</si>
  <si>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</si>
  <si>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</si>
  <si>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</si>
  <si>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</si>
  <si>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</si>
  <si>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</si>
  <si>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</si>
  <si>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</si>
  <si>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</si>
  <si>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</si>
  <si>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</si>
  <si>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</si>
  <si>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</si>
  <si>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</si>
  <si>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</si>
  <si>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</si>
  <si>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</si>
  <si>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</si>
  <si>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</si>
  <si>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</si>
  <si>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</si>
  <si>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</si>
  <si>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</si>
  <si>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</si>
  <si>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</si>
  <si>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</si>
  <si>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</si>
  <si>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</si>
  <si>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</si>
  <si>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</si>
  <si>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</si>
  <si>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</si>
  <si>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</si>
  <si>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</si>
  <si>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</si>
  <si>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</si>
  <si>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</si>
  <si>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</si>
  <si>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</si>
  <si>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</si>
  <si>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</si>
  <si>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</si>
  <si>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</si>
  <si>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</si>
  <si>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</si>
  <si>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</si>
  <si>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</si>
  <si>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</si>
  <si>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</si>
  <si>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</si>
  <si>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</si>
  <si>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</si>
  <si>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</si>
  <si>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</si>
  <si>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</si>
  <si>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</si>
  <si>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</si>
  <si>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</si>
  <si>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</si>
  <si>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</si>
  <si>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</si>
  <si>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</si>
  <si>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</si>
  <si>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</si>
  <si>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</si>
  <si>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</si>
  <si>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</si>
  <si>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</si>
  <si>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</si>
  <si>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</si>
  <si>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</si>
  <si>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</si>
  <si>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</si>
  <si>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</si>
  <si>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</si>
  <si>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</si>
  <si>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</si>
  <si>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</si>
  <si>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</si>
  <si>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</si>
  <si>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</si>
  <si>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</si>
  <si>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</si>
  <si>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</si>
  <si>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</si>
  <si>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</si>
  <si>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</si>
  <si>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</si>
  <si>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</si>
  <si>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</si>
  <si>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</si>
  <si>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</si>
  <si>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</si>
  <si>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</si>
  <si>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</si>
  <si>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</si>
  <si>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</si>
  <si>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</si>
  <si>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</si>
  <si>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</si>
  <si>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</si>
  <si>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</si>
  <si>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</si>
  <si>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</si>
  <si>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</si>
  <si>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</si>
  <si>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</si>
  <si>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</si>
  <si>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</si>
  <si>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</si>
  <si>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</si>
  <si>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</si>
  <si>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</si>
  <si>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</si>
  <si>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</si>
  <si>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</si>
  <si>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</si>
  <si>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</si>
  <si>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</si>
  <si>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</si>
  <si>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</si>
  <si>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</si>
  <si>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</si>
  <si>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</si>
  <si>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</si>
  <si>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</si>
  <si>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</si>
  <si>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</si>
  <si>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</si>
  <si>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</si>
  <si>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</si>
  <si>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</si>
  <si>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</si>
  <si>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</si>
  <si>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</si>
  <si>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</si>
  <si>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</si>
  <si>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</si>
  <si>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</si>
  <si>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</si>
  <si>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</si>
  <si>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</si>
  <si>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</si>
  <si>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</si>
  <si>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</si>
  <si>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</si>
  <si>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</si>
  <si>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</si>
  <si>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</si>
  <si>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</si>
  <si>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</si>
  <si>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</si>
  <si>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</si>
  <si>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</si>
  <si>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</si>
  <si>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</si>
  <si>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</si>
  <si>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</si>
  <si>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</si>
  <si>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</si>
  <si>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</si>
  <si>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</si>
  <si>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</si>
  <si>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</si>
  <si>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</si>
  <si>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</si>
  <si>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</si>
  <si>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</si>
  <si>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</si>
  <si>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</si>
  <si>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</si>
  <si>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</si>
  <si>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</si>
  <si>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</si>
  <si>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</si>
  <si>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</si>
  <si>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</si>
  <si>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</si>
  <si>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</si>
  <si>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</si>
  <si>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</si>
  <si>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</si>
  <si>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</si>
  <si>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</si>
  <si>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</si>
  <si>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</si>
  <si>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</si>
  <si>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</si>
  <si>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</si>
  <si>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</si>
  <si>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</si>
  <si>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</si>
  <si>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</si>
  <si>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</si>
  <si>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</si>
  <si>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</si>
  <si>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</si>
  <si>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</si>
  <si>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</si>
  <si>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</si>
  <si>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</si>
  <si>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</si>
  <si>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</si>
  <si>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</si>
  <si>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</si>
  <si>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</si>
  <si>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</si>
  <si>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</si>
  <si>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</si>
  <si>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</si>
  <si>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</si>
  <si>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</si>
  <si>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</si>
  <si>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</si>
  <si>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</si>
  <si>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</si>
  <si>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</si>
  <si>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</si>
  <si>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</si>
  <si>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</si>
  <si>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</si>
  <si>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</si>
  <si>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</si>
  <si>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</si>
  <si>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</si>
  <si>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</si>
  <si>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</si>
  <si>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</si>
  <si>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</si>
  <si>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</si>
  <si>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</si>
  <si>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</si>
  <si>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</si>
  <si>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</si>
  <si>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</si>
  <si>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</si>
  <si>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</si>
  <si>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</si>
  <si>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</si>
  <si>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</si>
  <si>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</si>
  <si>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</si>
  <si>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</si>
  <si>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</si>
  <si>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</si>
  <si>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</si>
  <si>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</si>
  <si>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</si>
  <si>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</si>
  <si>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</si>
  <si>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</si>
  <si>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</si>
  <si>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</si>
  <si>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</si>
  <si>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</si>
  <si>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</si>
  <si>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</si>
  <si>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</si>
  <si>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</si>
  <si>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</si>
  <si>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</si>
  <si>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</si>
  <si>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</si>
  <si>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</si>
  <si>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</si>
  <si>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</si>
  <si>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</si>
  <si>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</si>
  <si>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</si>
  <si>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</si>
  <si>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</si>
  <si>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</si>
  <si>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</si>
  <si>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</si>
  <si>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</si>
  <si>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</si>
  <si>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</si>
  <si>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</si>
  <si>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</si>
  <si>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</si>
  <si>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</si>
  <si>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</si>
  <si>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</si>
  <si>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</si>
  <si>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</si>
  <si>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</si>
  <si>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</si>
  <si>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</si>
  <si>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</si>
  <si>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</si>
  <si>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</si>
  <si>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</si>
  <si>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</si>
  <si>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</si>
  <si>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</si>
  <si>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</si>
  <si>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</si>
  <si>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</si>
  <si>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</si>
  <si>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</si>
  <si>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</si>
  <si>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</si>
  <si>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</si>
  <si>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</si>
  <si>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</si>
  <si>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</si>
  <si>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</si>
  <si>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</si>
  <si>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</si>
  <si>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</si>
  <si>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</si>
  <si>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</si>
  <si>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</si>
  <si>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</si>
  <si>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</si>
  <si>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</si>
  <si>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</si>
  <si>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</si>
  <si>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</si>
  <si>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</si>
  <si>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</si>
  <si>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</si>
  <si>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</si>
  <si>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</si>
  <si>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</si>
  <si>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</si>
  <si>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</si>
  <si>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</si>
  <si>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</si>
  <si>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</si>
  <si>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</si>
  <si>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</si>
  <si>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</si>
  <si>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</si>
  <si>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</si>
  <si>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</si>
  <si>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</si>
  <si>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</si>
  <si>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</si>
  <si>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</si>
  <si>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</si>
  <si>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</si>
  <si>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</si>
  <si>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</si>
  <si>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</si>
  <si>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</si>
  <si>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</si>
  <si>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</si>
  <si>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</si>
  <si>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</si>
  <si>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</si>
  <si>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</si>
  <si>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</si>
  <si>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</si>
  <si>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</si>
  <si>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</si>
  <si>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</si>
  <si>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</si>
  <si>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</si>
  <si>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</si>
  <si>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</si>
  <si>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</si>
  <si>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</si>
  <si>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</si>
  <si>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</si>
  <si>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</si>
  <si>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</si>
  <si>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</si>
  <si>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</si>
  <si>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</si>
  <si>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</si>
  <si>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</si>
  <si>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</si>
  <si>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</si>
  <si>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</si>
  <si>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</si>
  <si>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</si>
  <si>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</si>
  <si>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</si>
  <si>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</si>
  <si>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</si>
  <si>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</si>
  <si>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</si>
  <si>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</si>
  <si>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</si>
  <si>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</si>
  <si>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</si>
  <si>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</si>
  <si>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</si>
  <si>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</si>
  <si>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</si>
  <si>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</si>
  <si>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</si>
  <si>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</si>
  <si>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</si>
  <si>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</si>
  <si>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</si>
  <si>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</si>
  <si>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</si>
  <si>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</si>
  <si>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</si>
  <si>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</si>
  <si>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</si>
  <si>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</si>
  <si>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</si>
  <si>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</si>
  <si>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</si>
  <si>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</si>
  <si>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</si>
  <si>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</si>
  <si>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</si>
  <si>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</si>
  <si>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</si>
  <si>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</si>
  <si>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</si>
  <si>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</si>
  <si>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</si>
  <si>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</si>
  <si>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</si>
  <si>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</si>
  <si>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</si>
  <si>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</si>
  <si>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</si>
  <si>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</si>
  <si>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</si>
  <si>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</si>
  <si>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</si>
  <si>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</si>
  <si>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</si>
  <si>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</si>
  <si>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</si>
  <si>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</si>
  <si>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</si>
  <si>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</si>
  <si>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</si>
  <si>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</si>
  <si>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</si>
  <si>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</si>
  <si>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</si>
  <si>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</si>
  <si>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</si>
  <si>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</si>
  <si>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</si>
  <si>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</si>
  <si>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</si>
  <si>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</si>
  <si>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</si>
  <si>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</si>
  <si>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</si>
  <si>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</si>
  <si>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</si>
  <si>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</si>
  <si>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</si>
  <si>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</si>
  <si>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</si>
  <si>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</si>
  <si>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</si>
  <si>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</si>
  <si>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</si>
  <si>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</si>
  <si>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</si>
  <si>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</si>
  <si>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</si>
  <si>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</si>
  <si>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</si>
  <si>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</si>
  <si>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</si>
  <si>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</si>
  <si>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</si>
  <si>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</si>
  <si>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</si>
  <si>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</si>
  <si>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</si>
  <si>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</si>
  <si>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</si>
  <si>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</si>
  <si>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</si>
  <si>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</si>
  <si>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</si>
  <si>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</si>
  <si>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</si>
  <si>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</si>
  <si>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</si>
  <si>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</si>
  <si>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</si>
  <si>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</si>
  <si>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</si>
  <si>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</si>
  <si>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</si>
  <si>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</si>
  <si>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</si>
  <si>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</si>
  <si>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</si>
  <si>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</si>
  <si>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</si>
  <si>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</si>
  <si>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</si>
  <si>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</si>
  <si>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</si>
  <si>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</si>
  <si>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</si>
  <si>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</si>
  <si>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</si>
  <si>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</si>
  <si>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</si>
  <si>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</si>
  <si>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</si>
  <si>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</si>
  <si>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</si>
  <si>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</si>
  <si>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</si>
  <si>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</si>
  <si>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</si>
  <si>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</si>
  <si>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</si>
  <si>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</si>
  <si>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</si>
  <si>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</si>
  <si>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</si>
  <si>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</si>
  <si>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</si>
  <si>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</si>
  <si>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</si>
  <si>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</si>
  <si>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</si>
  <si>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</si>
  <si>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</si>
  <si>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</si>
  <si>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</si>
  <si>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</si>
  <si>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</si>
  <si>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</si>
  <si>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</si>
  <si>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</si>
  <si>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</si>
  <si>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</si>
  <si>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</si>
  <si>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</si>
  <si>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</si>
  <si>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</si>
  <si>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</si>
  <si>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</si>
  <si>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</si>
  <si>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</si>
  <si>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</si>
  <si>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</si>
  <si>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</si>
  <si>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</si>
  <si>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</si>
  <si>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</si>
  <si>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</si>
  <si>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</si>
  <si>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</si>
  <si>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</si>
  <si>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</si>
  <si>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</si>
  <si>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</si>
  <si>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</si>
  <si>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</si>
  <si>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</si>
  <si>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</si>
  <si>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</si>
  <si>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</si>
  <si>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</si>
  <si>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</si>
  <si>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</si>
  <si>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</si>
  <si>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</si>
  <si>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</si>
  <si>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</si>
  <si>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</si>
  <si>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</si>
  <si>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</si>
  <si>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</si>
  <si>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</si>
  <si>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</si>
  <si>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</si>
  <si>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</si>
  <si>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</si>
  <si>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</si>
  <si>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</si>
  <si>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</si>
  <si>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</si>
  <si>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</si>
  <si>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</si>
  <si>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</si>
  <si>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</si>
  <si>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</si>
  <si>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</si>
  <si>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</si>
  <si>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</si>
  <si>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</si>
  <si>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</si>
  <si>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</si>
  <si>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</si>
  <si>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</si>
  <si>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</si>
  <si>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</si>
  <si>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</si>
  <si>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</si>
  <si>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</si>
  <si>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</si>
  <si>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</si>
  <si>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</si>
  <si>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</si>
  <si>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</si>
  <si>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</si>
  <si>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</si>
  <si>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</si>
  <si>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</si>
  <si>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</si>
  <si>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</si>
  <si>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</si>
  <si>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</si>
  <si>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</si>
  <si>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</si>
  <si>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</si>
  <si>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</si>
  <si>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</si>
  <si>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</si>
  <si>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</si>
  <si>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</si>
  <si>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</si>
  <si>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</si>
  <si>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</si>
  <si>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</si>
  <si>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</si>
  <si>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</si>
  <si>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</si>
  <si>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</si>
  <si>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</si>
  <si>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</si>
  <si>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</si>
  <si>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</si>
  <si>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</si>
  <si>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</si>
  <si>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</si>
  <si>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</si>
  <si>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</si>
  <si>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</si>
  <si>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</si>
  <si>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</si>
  <si>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</si>
  <si>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</si>
  <si>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</si>
  <si>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</si>
  <si>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</si>
  <si>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</si>
  <si>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</si>
  <si>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</si>
  <si>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</si>
  <si>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</si>
  <si>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</si>
  <si>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</si>
  <si>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</si>
  <si>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</si>
  <si>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</si>
  <si>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</si>
  <si>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</si>
  <si>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</si>
  <si>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</si>
  <si>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</si>
  <si>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</si>
  <si>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</si>
  <si>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</si>
  <si>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</si>
  <si>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</si>
  <si>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</si>
  <si>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</si>
  <si>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</si>
  <si>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</si>
  <si>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</si>
  <si>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</si>
  <si>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</si>
  <si>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</si>
  <si>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</si>
  <si>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</si>
  <si>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</si>
  <si>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</si>
  <si>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</si>
  <si>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</si>
  <si>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</si>
  <si>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</si>
  <si>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</si>
  <si>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</si>
  <si>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</si>
  <si>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</si>
  <si>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</si>
  <si>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</si>
  <si>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</si>
  <si>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</si>
  <si>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</si>
  <si>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</si>
  <si>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</si>
  <si>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</si>
  <si>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</si>
  <si>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</si>
  <si>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</si>
  <si>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</si>
  <si>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</si>
  <si>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</si>
  <si>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</si>
  <si>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</si>
  <si>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</si>
  <si>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</si>
  <si>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</si>
  <si>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</si>
  <si>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</si>
  <si>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</si>
  <si>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</si>
  <si>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</si>
  <si>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</si>
  <si>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</si>
  <si>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</si>
  <si>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</si>
  <si>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</si>
  <si>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</si>
  <si>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</si>
  <si>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</si>
  <si>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</si>
  <si>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</si>
  <si>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</si>
  <si>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</si>
  <si>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</si>
  <si>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</si>
  <si>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</si>
  <si>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</si>
  <si>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</si>
  <si>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</si>
  <si>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</si>
  <si>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</si>
  <si>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</si>
  <si>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</si>
  <si>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</si>
  <si>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</si>
  <si>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</si>
  <si>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</si>
  <si>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</si>
  <si>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</si>
  <si>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</si>
  <si>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</si>
  <si>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</si>
  <si>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</si>
  <si>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</si>
  <si>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</si>
  <si>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</si>
  <si>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</si>
  <si>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</si>
  <si>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</si>
  <si>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</si>
  <si>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</si>
  <si>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</si>
  <si>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</si>
  <si>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</si>
  <si>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</si>
  <si>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</si>
  <si>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</si>
  <si>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</si>
  <si>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</si>
  <si>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</si>
  <si>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</si>
  <si>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</si>
  <si>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</si>
  <si>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</si>
  <si>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</si>
  <si>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</si>
  <si>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</si>
  <si>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</si>
  <si>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</si>
  <si>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</si>
  <si>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</si>
  <si>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</si>
  <si>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</si>
  <si>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</si>
  <si>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</si>
  <si>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</si>
  <si>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</si>
  <si>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</si>
  <si>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</si>
  <si>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</si>
  <si>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</si>
  <si>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</si>
  <si>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</si>
  <si>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</si>
  <si>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</si>
  <si>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</si>
  <si>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</si>
  <si>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</si>
  <si>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</si>
  <si>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</si>
  <si>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</si>
  <si>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</si>
  <si>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</si>
  <si>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</si>
  <si>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</si>
  <si>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</si>
  <si>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</si>
  <si>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</si>
  <si>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</si>
  <si>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</si>
  <si>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</si>
  <si>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</si>
  <si>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</si>
  <si>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</si>
  <si>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</si>
  <si>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</si>
  <si>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</si>
  <si>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</si>
  <si>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</si>
  <si>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</si>
  <si>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</si>
  <si>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</si>
  <si>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</si>
  <si>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</si>
  <si>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</si>
  <si>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</si>
  <si>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</si>
  <si>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</si>
  <si>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</si>
  <si>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</si>
  <si>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</si>
  <si>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</si>
  <si>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</si>
  <si>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</si>
  <si>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</si>
  <si>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</si>
  <si>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</si>
  <si>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</si>
  <si>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</si>
  <si>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</si>
  <si>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</si>
  <si>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</si>
  <si>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</si>
  <si>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</si>
  <si>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</si>
  <si>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</si>
  <si>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</si>
  <si>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</si>
  <si>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</si>
  <si>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</si>
  <si>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</si>
  <si>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</si>
  <si>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</si>
  <si>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</si>
  <si>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</si>
  <si>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</si>
  <si>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</si>
  <si>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</si>
  <si>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</si>
  <si>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</si>
  <si>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</si>
  <si>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</si>
  <si>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</si>
  <si>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</si>
  <si>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</si>
  <si>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</si>
  <si>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</si>
  <si>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</si>
  <si>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</si>
  <si>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</si>
  <si>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</si>
  <si>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</si>
  <si>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</si>
  <si>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</si>
  <si>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</si>
  <si>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</si>
  <si>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</si>
  <si>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</si>
  <si>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</si>
  <si>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</si>
  <si>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</si>
  <si>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</si>
  <si>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</si>
  <si>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</si>
  <si>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</si>
  <si>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</si>
  <si>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</si>
  <si>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</si>
  <si>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</si>
  <si>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</si>
  <si>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</si>
  <si>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</si>
  <si>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</si>
  <si>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</si>
  <si>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</si>
  <si>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</si>
  <si>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</si>
  <si>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</si>
  <si>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</si>
  <si>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</si>
  <si>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</si>
  <si>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</si>
  <si>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</si>
  <si>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</si>
  <si>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</si>
  <si>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</si>
  <si>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</si>
  <si>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</si>
  <si>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</si>
  <si>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</si>
  <si>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</si>
  <si>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</si>
  <si>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</si>
  <si>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</si>
  <si>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</si>
  <si>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</si>
  <si>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</si>
  <si>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</si>
  <si>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</si>
  <si>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</si>
  <si>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</si>
  <si>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</si>
  <si>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</si>
  <si>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</si>
  <si>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</si>
  <si>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</si>
  <si>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</si>
  <si>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</si>
  <si>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</si>
  <si>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</si>
  <si>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</si>
  <si>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</si>
  <si>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</si>
  <si>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</si>
  <si>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</si>
  <si>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</si>
  <si>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</si>
  <si>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</si>
  <si>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</si>
  <si>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</si>
  <si>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</si>
  <si>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</si>
  <si>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</si>
  <si>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</si>
  <si>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</si>
  <si>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</si>
  <si>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</si>
  <si>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</si>
  <si>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</si>
  <si>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</si>
  <si>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</si>
  <si>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</si>
  <si>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</si>
  <si>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</si>
  <si>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</si>
  <si>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</si>
  <si>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</si>
  <si>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</si>
  <si>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</si>
  <si>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</si>
  <si>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</si>
  <si>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</si>
  <si>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</si>
  <si>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</si>
  <si>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</si>
  <si>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</si>
  <si>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</si>
  <si>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</si>
  <si>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</si>
  <si>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</si>
  <si>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</si>
  <si>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</si>
  <si>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</si>
  <si>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</si>
  <si>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</si>
  <si>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</si>
  <si>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</si>
  <si>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</si>
  <si>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</si>
  <si>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</si>
  <si>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</si>
  <si>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</si>
  <si>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</si>
  <si>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</si>
  <si>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</si>
  <si>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</si>
  <si>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</si>
  <si>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</si>
  <si>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</si>
  <si>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</si>
  <si>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</si>
  <si>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</si>
  <si>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</si>
  <si>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</si>
  <si>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</si>
  <si>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</si>
  <si>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</si>
  <si>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</si>
  <si>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</si>
  <si>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</si>
  <si>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</si>
  <si>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</si>
  <si>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</si>
  <si>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</si>
  <si>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</si>
  <si>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</si>
  <si>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</si>
  <si>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</si>
  <si>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</si>
  <si>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</si>
  <si>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</si>
  <si>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</si>
  <si>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</si>
  <si>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</si>
  <si>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</si>
  <si>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</si>
  <si>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</si>
  <si>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</si>
  <si>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</si>
  <si>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</si>
  <si>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</si>
  <si>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</si>
  <si>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</si>
  <si>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</si>
  <si>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</si>
  <si>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</si>
  <si>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</si>
  <si>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</si>
  <si>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</si>
  <si>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</si>
  <si>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</si>
  <si>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</si>
  <si>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</si>
  <si>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</si>
  <si>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</si>
  <si>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</si>
  <si>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</si>
  <si>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</si>
  <si>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</si>
  <si>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</si>
  <si>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</si>
  <si>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</si>
  <si>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</si>
  <si>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</si>
  <si>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</si>
  <si>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</si>
  <si>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</si>
  <si>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</si>
  <si>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</si>
  <si>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</si>
  <si>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</si>
  <si>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</si>
  <si>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</si>
  <si>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</si>
  <si>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</si>
  <si>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</si>
  <si>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</si>
  <si>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</si>
  <si>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</si>
  <si>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</si>
  <si>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</si>
  <si>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</si>
  <si>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</si>
  <si>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</si>
  <si>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</si>
  <si>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</si>
  <si>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</si>
  <si>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</si>
  <si>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</si>
  <si>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</si>
  <si>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</si>
  <si>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</si>
  <si>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</si>
  <si>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</si>
  <si>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</si>
  <si>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</si>
  <si>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</si>
  <si>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</si>
  <si>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</si>
  <si>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</si>
  <si>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</si>
  <si>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</si>
  <si>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</si>
  <si>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</si>
  <si>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</si>
  <si>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</si>
  <si>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</si>
  <si>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</si>
  <si>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</si>
  <si>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</si>
  <si>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</si>
  <si>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</si>
  <si>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</si>
  <si>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</si>
  <si>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</si>
  <si>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</si>
  <si>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</si>
  <si>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</si>
  <si>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</si>
  <si>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</si>
  <si>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</si>
  <si>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</si>
  <si>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</si>
  <si>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</si>
  <si>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</si>
  <si>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</si>
  <si>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</si>
  <si>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</si>
  <si>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</si>
  <si>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</si>
  <si>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</si>
  <si>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</si>
  <si>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</si>
  <si>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</si>
  <si>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</si>
  <si>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</si>
  <si>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</si>
  <si>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</si>
  <si>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</si>
  <si>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</si>
  <si>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</si>
  <si>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</si>
  <si>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</si>
  <si>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</si>
  <si>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</si>
  <si>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</si>
  <si>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</si>
  <si>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</si>
  <si>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</si>
  <si>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</si>
  <si>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</si>
  <si>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</si>
  <si>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</si>
  <si>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</si>
  <si>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</si>
  <si>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</si>
  <si>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</si>
  <si>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</si>
  <si>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</si>
  <si>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</si>
  <si>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</si>
  <si>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</si>
  <si>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</si>
  <si>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</si>
  <si>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</si>
  <si>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</si>
  <si>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</si>
  <si>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</si>
  <si>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</si>
  <si>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</si>
  <si>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</si>
  <si>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</si>
  <si>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</si>
  <si>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</si>
  <si>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</si>
  <si>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</si>
  <si>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</si>
  <si>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</si>
  <si>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</si>
  <si>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</si>
  <si>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</si>
  <si>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</si>
  <si>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</si>
  <si>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</si>
  <si>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</si>
  <si>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</si>
  <si>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</si>
  <si>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</si>
  <si>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</si>
  <si>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</si>
  <si>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</si>
  <si>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</si>
  <si>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</si>
  <si>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</si>
  <si>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</si>
  <si>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</si>
  <si>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</si>
  <si>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</si>
  <si>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</si>
  <si>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</si>
  <si>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</si>
  <si>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</si>
  <si>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</si>
  <si>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</si>
  <si>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</si>
  <si>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</si>
  <si>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</si>
  <si>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</si>
  <si>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</si>
  <si>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</si>
  <si>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</si>
  <si>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</si>
  <si>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</si>
  <si>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</si>
  <si>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</si>
  <si>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</si>
  <si>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</si>
  <si>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</si>
  <si>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</si>
  <si>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</si>
  <si>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</si>
  <si>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</si>
  <si>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</si>
  <si>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</si>
  <si>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</si>
  <si>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</si>
  <si>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</si>
  <si>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</si>
  <si>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</si>
  <si>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</si>
  <si>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</si>
  <si>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</si>
  <si>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</si>
  <si>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</si>
  <si>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</si>
  <si>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</si>
  <si>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</si>
  <si>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</si>
  <si>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</si>
  <si>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</si>
  <si>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</si>
  <si>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</si>
  <si>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</si>
  <si>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</si>
  <si>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</si>
  <si>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</si>
  <si>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</si>
  <si>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</si>
  <si>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</si>
  <si>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</si>
  <si>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</si>
  <si>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</si>
  <si>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</si>
  <si>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</si>
  <si>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</si>
  <si>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</si>
  <si>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</si>
  <si>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</si>
  <si>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</si>
  <si>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</si>
  <si>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</si>
  <si>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</si>
  <si>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</si>
  <si>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</si>
  <si>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</si>
  <si>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</si>
  <si>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</si>
  <si>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</si>
  <si>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</si>
  <si>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</si>
  <si>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</si>
  <si>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</si>
  <si>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</si>
  <si>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</si>
  <si>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</si>
  <si>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</si>
  <si>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</si>
  <si>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</si>
  <si>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</si>
  <si>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</si>
  <si>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</si>
  <si>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</si>
  <si>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</si>
  <si>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</si>
  <si>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</si>
  <si>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</si>
  <si>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</si>
  <si>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</si>
  <si>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</si>
  <si>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</si>
  <si>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</si>
  <si>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</si>
  <si>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</si>
  <si>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</si>
  <si>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</si>
  <si>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</si>
  <si>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</si>
  <si>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</si>
  <si>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</si>
  <si>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</si>
  <si>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</si>
  <si>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</si>
  <si>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</si>
  <si>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</si>
  <si>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</si>
  <si>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</si>
  <si>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</si>
  <si>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</si>
  <si>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</si>
  <si>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</si>
  <si>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</si>
  <si>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</si>
  <si>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</si>
  <si>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</si>
  <si>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</si>
  <si>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</si>
  <si>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</si>
  <si>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</si>
  <si>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</si>
  <si>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</si>
  <si>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</si>
  <si>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</si>
  <si>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</si>
  <si>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</si>
  <si>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</si>
  <si>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</si>
  <si>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</si>
  <si>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</si>
  <si>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</si>
  <si>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</si>
  <si>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</si>
  <si>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</si>
  <si>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</si>
  <si>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</si>
  <si>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</si>
  <si>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</si>
  <si>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</si>
  <si>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</si>
  <si>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</si>
  <si>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</si>
  <si>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</si>
  <si>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</si>
  <si>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</si>
  <si>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</si>
  <si>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</si>
  <si>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</si>
  <si>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</si>
  <si>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</si>
  <si>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</si>
  <si>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</si>
  <si>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</si>
  <si>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</si>
  <si>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</si>
  <si>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</si>
  <si>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</si>
  <si>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</si>
  <si>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</si>
  <si>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</si>
  <si>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</si>
  <si>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</si>
  <si>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</si>
  <si>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</si>
  <si>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</si>
  <si>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</si>
  <si>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</si>
  <si>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</si>
  <si>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</si>
  <si>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</si>
  <si>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</si>
  <si>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</si>
  <si>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</si>
  <si>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</si>
  <si>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</si>
  <si>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</si>
  <si>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</si>
  <si>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</si>
  <si>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</si>
  <si>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</si>
  <si>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</si>
  <si>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</si>
  <si>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</si>
  <si>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</si>
  <si>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</si>
  <si>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</si>
  <si>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</si>
  <si>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</si>
  <si>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</si>
  <si>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</si>
  <si>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</si>
  <si>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</si>
  <si>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</si>
  <si>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</si>
  <si>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</si>
  <si>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</si>
  <si>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</si>
  <si>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</si>
  <si>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</si>
  <si>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</si>
  <si>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</si>
  <si>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</si>
  <si>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</si>
  <si>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</si>
  <si>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</si>
  <si>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</si>
  <si>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</si>
  <si>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</si>
  <si>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</si>
  <si>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</si>
  <si>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</si>
  <si>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</si>
  <si>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</si>
  <si>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</si>
  <si>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</si>
  <si>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</si>
  <si>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</si>
  <si>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</si>
  <si>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</si>
  <si>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</si>
  <si>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</si>
  <si>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</si>
  <si>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</si>
  <si>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</si>
  <si>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</si>
  <si>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</si>
  <si>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</si>
  <si>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</si>
  <si>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</si>
  <si>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</si>
  <si>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</si>
  <si>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</si>
  <si>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</si>
  <si>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</si>
  <si>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</si>
  <si>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</si>
  <si>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</si>
  <si>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</si>
  <si>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</si>
  <si>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</si>
  <si>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</si>
  <si>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</si>
  <si>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</si>
  <si>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</si>
  <si>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</si>
  <si>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</si>
  <si>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</si>
  <si>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</si>
  <si>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</si>
  <si>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</si>
  <si>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</si>
  <si>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</si>
  <si>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</si>
  <si>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</si>
  <si>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</si>
  <si>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</si>
  <si>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</si>
  <si>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</si>
  <si>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</si>
  <si>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</si>
  <si>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</si>
  <si>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</si>
  <si>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</si>
  <si>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</si>
  <si>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</si>
  <si>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</si>
  <si>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</si>
  <si>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</si>
  <si>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</si>
  <si>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</si>
  <si>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</si>
  <si>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</si>
  <si>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</si>
  <si>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</si>
  <si>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</si>
  <si>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</si>
  <si>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</si>
  <si>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</si>
  <si>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</si>
  <si>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</si>
  <si>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</si>
  <si>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</si>
  <si>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</si>
  <si>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</si>
  <si>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</si>
  <si>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</si>
  <si>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</si>
  <si>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</si>
  <si>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</si>
  <si>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</si>
  <si>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</si>
  <si>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</si>
  <si>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</si>
  <si>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</si>
  <si>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</si>
  <si>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</si>
  <si>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</si>
  <si>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</si>
  <si>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</si>
  <si>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</si>
  <si>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</si>
  <si>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</si>
  <si>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</si>
  <si>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</si>
  <si>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</si>
  <si>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</si>
  <si>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</si>
  <si>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</si>
  <si>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</si>
  <si>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</si>
  <si>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</si>
  <si>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</si>
  <si>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</si>
  <si>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</si>
  <si>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</si>
  <si>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</si>
  <si>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</si>
  <si>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</si>
  <si>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</si>
  <si>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</si>
  <si>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</si>
  <si>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</si>
  <si>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</si>
  <si>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</si>
  <si>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</si>
  <si>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</si>
  <si>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</si>
  <si>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</si>
  <si>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</si>
  <si>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</si>
  <si>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</si>
  <si>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</si>
  <si>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</si>
  <si>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</si>
  <si>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</si>
  <si>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</si>
  <si>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</si>
  <si>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</si>
  <si>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</si>
  <si>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</si>
  <si>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</si>
  <si>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</si>
  <si>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</si>
  <si>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</si>
  <si>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</si>
  <si>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</si>
  <si>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</si>
  <si>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</si>
  <si>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</si>
  <si>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</si>
  <si>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</si>
  <si>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</si>
  <si>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</si>
  <si>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</si>
  <si>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</si>
  <si>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</si>
  <si>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</si>
  <si>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</si>
  <si>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</si>
  <si>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</si>
  <si>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</si>
  <si>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</si>
  <si>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</si>
  <si>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</si>
  <si>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</si>
  <si>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</si>
  <si>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</si>
  <si>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</si>
  <si>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</si>
  <si>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</si>
  <si>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</si>
  <si>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</si>
  <si>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</si>
  <si>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</si>
  <si>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</si>
  <si>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</si>
  <si>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</si>
  <si>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</si>
  <si>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</si>
  <si>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</si>
  <si>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</si>
  <si>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</si>
  <si>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</si>
  <si>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</si>
  <si>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</si>
  <si>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</si>
  <si>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</si>
  <si>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</si>
  <si>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</si>
  <si>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</si>
  <si>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</si>
  <si>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</si>
  <si>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</si>
  <si>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</si>
  <si>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</si>
  <si>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</si>
  <si>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</si>
  <si>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</si>
  <si>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</si>
  <si>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</si>
  <si>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</si>
  <si>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</si>
  <si>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</si>
  <si>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</si>
  <si>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</si>
  <si>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</si>
  <si>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</si>
  <si>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</si>
  <si>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</si>
  <si>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</si>
  <si>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</si>
  <si>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</si>
  <si>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</si>
  <si>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</si>
  <si>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</si>
  <si>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</si>
  <si>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</si>
  <si>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</si>
  <si>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</si>
  <si>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</si>
  <si>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</si>
  <si>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</si>
  <si>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</si>
  <si>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</si>
  <si>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</si>
  <si>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</si>
  <si>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</si>
  <si>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</si>
  <si>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</si>
  <si>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</si>
  <si>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</si>
  <si>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</si>
  <si>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</si>
  <si>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</si>
  <si>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</si>
  <si>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</si>
  <si>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</si>
  <si>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</si>
  <si>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</si>
  <si>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</si>
  <si>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</si>
  <si>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</si>
  <si>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</si>
  <si>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</si>
  <si>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</si>
  <si>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</si>
  <si>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</si>
  <si>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</si>
  <si>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</si>
  <si>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</si>
  <si>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</si>
  <si>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</si>
  <si>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</si>
  <si>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</si>
  <si>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</si>
  <si>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</si>
  <si>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</si>
  <si>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</si>
  <si>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</si>
  <si>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</si>
  <si>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</si>
  <si>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</si>
  <si>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</si>
  <si>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</si>
  <si>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</si>
  <si>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</si>
  <si>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</si>
  <si>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</si>
  <si>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</si>
  <si>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</si>
  <si>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</si>
  <si>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</si>
  <si>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</si>
  <si>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</si>
  <si>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</si>
  <si>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</si>
  <si>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</si>
  <si>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</si>
  <si>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</si>
  <si>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</si>
  <si>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</si>
  <si>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</si>
  <si>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</si>
  <si>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</si>
  <si>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</si>
  <si>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</si>
  <si>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</si>
  <si>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</si>
  <si>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</si>
  <si>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</si>
  <si>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</si>
  <si>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</si>
  <si>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</si>
  <si>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</si>
  <si>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</si>
  <si>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</si>
  <si>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</si>
  <si>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</si>
  <si>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</si>
  <si>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</si>
  <si>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</si>
  <si>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</si>
  <si>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</si>
  <si>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</si>
  <si>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</si>
  <si>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</si>
  <si>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</si>
  <si>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</si>
  <si>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</si>
  <si>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</si>
  <si>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</si>
  <si>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</si>
  <si>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</si>
  <si>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</si>
  <si>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</si>
  <si>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</si>
  <si>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</si>
  <si>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</si>
  <si>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</si>
  <si>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</si>
  <si>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</si>
  <si>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</si>
  <si>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</si>
  <si>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</si>
  <si>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</si>
  <si>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</si>
  <si>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</si>
  <si>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</si>
  <si>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</si>
  <si>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</si>
  <si>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</si>
  <si>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</si>
  <si>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</si>
  <si>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</si>
  <si>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</si>
  <si>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</si>
  <si>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</si>
  <si>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</si>
  <si>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</si>
  <si>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</si>
  <si>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</si>
  <si>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</si>
  <si>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</si>
  <si>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</si>
  <si>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</si>
  <si>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</si>
  <si>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</si>
  <si>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</si>
  <si>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</si>
  <si>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</si>
  <si>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</si>
  <si>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</si>
  <si>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</si>
  <si>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</si>
  <si>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</si>
  <si>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</si>
  <si>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</si>
  <si>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</si>
  <si>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</si>
  <si>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</si>
  <si>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</si>
  <si>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</si>
  <si>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</si>
  <si>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</si>
  <si>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</si>
  <si>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</si>
  <si>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</si>
  <si>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</si>
  <si>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</si>
  <si>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</si>
  <si>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</si>
  <si>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</si>
  <si>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</si>
  <si>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</si>
  <si>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</si>
  <si>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</si>
  <si>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</si>
  <si>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</si>
  <si>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</si>
  <si>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</si>
  <si>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</si>
  <si>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</si>
  <si>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</si>
  <si>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</si>
  <si>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</si>
  <si>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</si>
  <si>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</si>
  <si>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</si>
  <si>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</si>
  <si>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</si>
  <si>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</si>
  <si>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</si>
  <si>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</si>
  <si>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</si>
  <si>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</si>
  <si>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</si>
  <si>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</si>
  <si>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</si>
  <si>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</si>
  <si>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</si>
  <si>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</si>
  <si>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</si>
  <si>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</si>
  <si>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</si>
  <si>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</si>
  <si>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</si>
  <si>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</si>
  <si>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</si>
  <si>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</si>
  <si>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</si>
  <si>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</si>
  <si>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</si>
  <si>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</si>
  <si>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</si>
  <si>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</si>
  <si>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</si>
  <si>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</si>
  <si>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</si>
  <si>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</si>
  <si>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</si>
  <si>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</si>
  <si>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</si>
  <si>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</si>
  <si>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</si>
  <si>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</si>
  <si>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</si>
  <si>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</si>
  <si>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</si>
  <si>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</si>
  <si>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</si>
  <si>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</si>
  <si>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</si>
  <si>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</si>
  <si>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</si>
  <si>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</si>
  <si>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</si>
  <si>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</si>
  <si>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</si>
  <si>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</si>
  <si>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</si>
  <si>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</si>
  <si>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</si>
  <si>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</si>
  <si>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</si>
  <si>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</si>
  <si>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</si>
  <si>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</si>
  <si>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</si>
  <si>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</si>
  <si>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</si>
  <si>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</si>
  <si>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</si>
  <si>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</si>
  <si>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</si>
  <si>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</si>
  <si>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</si>
  <si>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</si>
  <si>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</si>
  <si>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</si>
  <si>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</si>
  <si>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</si>
  <si>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</si>
  <si>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</si>
  <si>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</si>
  <si>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</si>
  <si>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</si>
  <si>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</si>
  <si>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</si>
  <si>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</si>
  <si>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</si>
  <si>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</si>
  <si>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</si>
  <si>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</si>
  <si>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</si>
  <si>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</si>
  <si>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</si>
  <si>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</si>
  <si>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</si>
  <si>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</si>
  <si>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</si>
  <si>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</si>
  <si>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</si>
  <si>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</si>
  <si>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</si>
  <si>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</si>
  <si>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</si>
  <si>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</si>
  <si>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</si>
  <si>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</si>
  <si>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</si>
  <si>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</si>
  <si>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</si>
  <si>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</si>
  <si>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</si>
  <si>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</si>
  <si>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</si>
  <si>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</si>
  <si>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</si>
  <si>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</si>
  <si>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</si>
  <si>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</si>
  <si>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</si>
  <si>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</si>
  <si>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</si>
  <si>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</si>
  <si>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</si>
  <si>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</si>
  <si>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</si>
  <si>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</si>
  <si>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</si>
  <si>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</si>
  <si>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</si>
  <si>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</si>
  <si>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</si>
  <si>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</si>
  <si>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</si>
  <si>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</si>
  <si>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</si>
  <si>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</si>
  <si>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</si>
  <si>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</si>
  <si>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</si>
  <si>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</si>
  <si>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</si>
  <si>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</si>
  <si>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</si>
  <si>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</si>
  <si>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</si>
  <si>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</si>
  <si>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</si>
  <si>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</si>
  <si>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</si>
  <si>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</si>
  <si>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</si>
  <si>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</si>
  <si>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</si>
  <si>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</si>
  <si>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</si>
  <si>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</si>
  <si>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</si>
  <si>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</si>
  <si>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</si>
  <si>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</si>
  <si>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</si>
  <si>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</si>
  <si>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</si>
  <si>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</si>
  <si>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</si>
  <si>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</si>
  <si>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</si>
  <si>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</si>
  <si>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</si>
  <si>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</si>
  <si>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</si>
  <si>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</si>
  <si>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</si>
  <si>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</si>
  <si>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</si>
  <si>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</si>
  <si>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</si>
  <si>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</si>
  <si>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</si>
  <si>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</si>
  <si>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</si>
  <si>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</si>
  <si>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</si>
  <si>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</si>
  <si>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</si>
  <si>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</si>
  <si>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</si>
  <si>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</si>
  <si>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</si>
  <si>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</si>
  <si>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</si>
  <si>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</si>
  <si>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</si>
  <si>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</si>
  <si>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</si>
  <si>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</si>
  <si>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</si>
  <si>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</si>
  <si>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</si>
  <si>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</si>
  <si>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</si>
  <si>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</si>
  <si>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</si>
  <si>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</si>
  <si>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</si>
  <si>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</si>
  <si>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</si>
  <si>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</si>
  <si>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</si>
  <si>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</si>
  <si>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</si>
  <si>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</si>
  <si>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</si>
  <si>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</si>
  <si>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</si>
  <si>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</si>
  <si>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</si>
  <si>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</si>
  <si>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</si>
  <si>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</si>
  <si>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</si>
  <si>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</si>
  <si>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</si>
  <si>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</si>
  <si>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</si>
  <si>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</si>
  <si>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</si>
  <si>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</si>
  <si>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</si>
  <si>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</si>
  <si>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</si>
  <si>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</si>
  <si>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</si>
  <si>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</si>
  <si>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</si>
  <si>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</si>
  <si>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</si>
  <si>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</si>
  <si>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</si>
  <si>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</si>
  <si>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</si>
  <si>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</si>
  <si>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</si>
  <si>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</si>
  <si>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</si>
  <si>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</si>
  <si>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</si>
  <si>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</si>
  <si>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</si>
  <si>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</si>
  <si>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</si>
  <si>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</si>
  <si>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</si>
  <si>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</si>
  <si>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</si>
  <si>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</si>
  <si>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</si>
  <si>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</si>
  <si>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</si>
  <si>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</si>
  <si>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</si>
  <si>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</si>
  <si>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</si>
  <si>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</si>
  <si>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</si>
  <si>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</si>
  <si>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</si>
  <si>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</si>
  <si>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</si>
  <si>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</si>
  <si>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</si>
  <si>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</si>
  <si>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</si>
  <si>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</si>
  <si>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</si>
  <si>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</si>
  <si>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</si>
  <si>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</si>
  <si>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</si>
  <si>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</si>
  <si>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</si>
  <si>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</si>
  <si>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</si>
  <si>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</si>
  <si>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</si>
  <si>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</si>
  <si>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</si>
  <si>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</si>
  <si>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</si>
  <si>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</si>
  <si>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</si>
  <si>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</si>
  <si>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</si>
  <si>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</si>
  <si>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</si>
  <si>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</si>
  <si>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</si>
  <si>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</si>
  <si>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</si>
  <si>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</si>
  <si>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</si>
  <si>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</si>
  <si>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</si>
  <si>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</si>
  <si>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</si>
  <si>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</si>
  <si>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</si>
  <si>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</si>
  <si>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</si>
  <si>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</si>
  <si>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</si>
  <si>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</si>
  <si>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</si>
  <si>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</si>
  <si>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</si>
  <si>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</si>
  <si>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</si>
  <si>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</si>
  <si>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</si>
  <si>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</si>
  <si>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</si>
  <si>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</si>
  <si>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</si>
  <si>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</si>
  <si>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</si>
  <si>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</si>
  <si>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</si>
  <si>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</si>
  <si>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</si>
  <si>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</si>
  <si>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</si>
  <si>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</si>
  <si>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</si>
  <si>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</si>
  <si>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</si>
  <si>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</si>
  <si>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</si>
  <si>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</si>
  <si>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</si>
  <si>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</si>
  <si>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</si>
  <si>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</si>
  <si>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</si>
  <si>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</si>
  <si>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</si>
  <si>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</si>
  <si>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</si>
  <si>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</si>
  <si>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</si>
  <si>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</si>
  <si>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</si>
  <si>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</si>
  <si>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</si>
  <si>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</si>
  <si>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</si>
  <si>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</si>
  <si>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</si>
  <si>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</si>
  <si>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</si>
  <si>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</si>
  <si>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</si>
  <si>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</si>
  <si>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</si>
  <si>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</si>
  <si>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</si>
  <si>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</si>
  <si>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</si>
  <si>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</si>
  <si>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</si>
  <si>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</si>
  <si>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</si>
  <si>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</si>
  <si>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</si>
  <si>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</si>
  <si>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</si>
  <si>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</si>
  <si>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</si>
  <si>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</si>
  <si>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</si>
  <si>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</si>
  <si>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</si>
  <si>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</si>
  <si>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</si>
  <si>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</si>
  <si>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</si>
  <si>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</si>
  <si>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</si>
  <si>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</si>
  <si>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</si>
  <si>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</si>
  <si>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</si>
  <si>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</si>
  <si>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</si>
  <si>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</si>
  <si>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</si>
  <si>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</si>
  <si>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</si>
  <si>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</si>
  <si>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</si>
  <si>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</si>
  <si>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</si>
  <si>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</si>
  <si>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</si>
  <si>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</si>
  <si>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</si>
  <si>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</si>
  <si>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</si>
  <si>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</si>
  <si>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</si>
  <si>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</si>
  <si>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</si>
  <si>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</si>
  <si>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</si>
  <si>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</si>
  <si>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</si>
  <si>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</si>
  <si>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</si>
  <si>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</si>
  <si>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</si>
  <si>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</si>
  <si>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</si>
  <si>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</si>
  <si>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</si>
  <si>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</si>
  <si>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</si>
  <si>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</si>
  <si>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</si>
  <si>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</si>
  <si>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</si>
  <si>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</si>
  <si>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</si>
  <si>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</si>
  <si>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</si>
  <si>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</si>
  <si>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</si>
  <si>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</si>
  <si>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</si>
  <si>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</si>
  <si>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</si>
  <si>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</si>
  <si>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</si>
  <si>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</si>
  <si>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</si>
  <si>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</si>
  <si>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</si>
  <si>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</si>
  <si>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</si>
  <si>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</si>
  <si>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</si>
  <si>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</si>
  <si>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</si>
  <si>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</si>
  <si>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</si>
  <si>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</si>
  <si>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</si>
  <si>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</si>
  <si>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</si>
  <si>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</si>
  <si>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</si>
  <si>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</si>
  <si>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</si>
  <si>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</si>
  <si>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</si>
  <si>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</si>
  <si>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</si>
  <si>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</si>
  <si>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</si>
  <si>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</si>
  <si>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</si>
  <si>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</si>
  <si>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</si>
  <si>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</si>
  <si>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</si>
  <si>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</si>
  <si>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</si>
  <si>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</si>
  <si>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</si>
  <si>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</si>
  <si>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</si>
  <si>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</si>
  <si>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</si>
  <si>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</si>
  <si>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</si>
  <si>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</si>
  <si>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</si>
  <si>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</si>
  <si>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</si>
  <si>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</si>
  <si>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</si>
  <si>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</si>
  <si>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</si>
  <si>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</si>
  <si>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</si>
  <si>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</si>
  <si>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</si>
  <si>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</si>
  <si>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</si>
  <si>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</si>
  <si>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</si>
  <si>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</si>
  <si>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</si>
  <si>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</si>
  <si>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</si>
  <si>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</si>
  <si>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</si>
  <si>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</si>
  <si>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</si>
  <si>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</si>
  <si>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</si>
  <si>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</si>
  <si>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</si>
  <si>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</si>
  <si>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</si>
  <si>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</si>
  <si>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</si>
  <si>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</si>
  <si>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</si>
  <si>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</si>
  <si>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</si>
  <si>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</si>
  <si>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</si>
  <si>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</si>
  <si>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</si>
  <si>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</si>
  <si>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</si>
  <si>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</si>
  <si>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</si>
  <si>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</si>
  <si>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</si>
  <si>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</si>
  <si>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</si>
  <si>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</si>
  <si>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</si>
  <si>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</si>
  <si>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</si>
  <si>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</si>
  <si>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</si>
  <si>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</si>
  <si>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</si>
  <si>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</si>
  <si>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</si>
  <si>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</si>
  <si>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</si>
  <si>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</si>
  <si>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</si>
  <si>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</si>
  <si>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</si>
  <si>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</si>
  <si>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</si>
  <si>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</si>
  <si>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</si>
  <si>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</si>
  <si>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</si>
  <si>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</si>
  <si>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</si>
  <si>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</si>
  <si>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</si>
  <si>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</si>
  <si>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</si>
  <si>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</si>
  <si>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</si>
  <si>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</si>
  <si>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</si>
  <si>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</si>
  <si>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</si>
  <si>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</si>
  <si>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</si>
  <si>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</si>
  <si>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</si>
  <si>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</si>
  <si>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</si>
  <si>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</si>
  <si>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</si>
  <si>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</si>
  <si>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</si>
  <si>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</si>
  <si>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</si>
  <si>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</si>
  <si>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</si>
  <si>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</si>
  <si>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</si>
  <si>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</si>
  <si>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</si>
  <si>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</si>
  <si>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</si>
  <si>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</si>
  <si>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</si>
  <si>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</si>
  <si>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</si>
  <si>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</si>
  <si>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</si>
  <si>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</si>
  <si>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</si>
  <si>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</si>
  <si>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</si>
  <si>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</si>
  <si>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</si>
  <si>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</si>
  <si>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</si>
  <si>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</si>
  <si>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</si>
  <si>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</si>
  <si>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</si>
  <si>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</si>
  <si>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</si>
  <si>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</si>
  <si>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</si>
  <si>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</si>
  <si>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</si>
  <si>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</si>
  <si>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</si>
  <si>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</si>
  <si>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</si>
  <si>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</si>
  <si>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</si>
  <si>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</si>
  <si>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</si>
  <si>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</si>
  <si>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</si>
  <si>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</si>
  <si>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</si>
  <si>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</si>
  <si>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</si>
  <si>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</si>
  <si>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</si>
  <si>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</si>
  <si>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</si>
  <si>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</si>
  <si>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</si>
  <si>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</si>
  <si>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</si>
  <si>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</si>
  <si>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</si>
  <si>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</si>
  <si>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</si>
  <si>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</si>
  <si>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</si>
  <si>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</si>
  <si>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</si>
  <si>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</si>
  <si>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</si>
  <si>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</si>
  <si>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</si>
  <si>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</si>
  <si>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</si>
  <si>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</si>
  <si>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</si>
  <si>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</si>
  <si>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</si>
  <si>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</si>
  <si>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</si>
  <si>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</si>
  <si>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</si>
  <si>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</si>
  <si>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</si>
  <si>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</si>
  <si>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</si>
  <si>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</si>
  <si>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</si>
  <si>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</si>
  <si>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</si>
  <si>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</si>
  <si>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</si>
  <si>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</si>
  <si>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</si>
  <si>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</si>
  <si>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</si>
  <si>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</si>
  <si>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</si>
  <si>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</si>
  <si>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</si>
  <si>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</si>
  <si>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</si>
  <si>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</si>
  <si>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</si>
  <si>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</si>
  <si>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</si>
  <si>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</si>
  <si>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</si>
  <si>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</si>
  <si>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</si>
  <si>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</si>
  <si>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</si>
  <si>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</si>
  <si>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</si>
  <si>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</si>
  <si>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</si>
  <si>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</si>
  <si>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</si>
  <si>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</si>
  <si>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</si>
  <si>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</si>
  <si>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</si>
  <si>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</si>
  <si>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</si>
  <si>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</si>
  <si>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</si>
  <si>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</si>
  <si>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</si>
  <si>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</si>
  <si>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</si>
  <si>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</si>
  <si>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</si>
  <si>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</si>
  <si>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</si>
  <si>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</si>
  <si>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</si>
  <si>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</si>
  <si>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</si>
  <si>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</si>
  <si>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</si>
  <si>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</si>
  <si>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</si>
  <si>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</si>
  <si>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</si>
  <si>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</si>
  <si>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</si>
  <si>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</si>
  <si>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</si>
  <si>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</si>
  <si>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</si>
  <si>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</si>
  <si>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</si>
  <si>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</si>
  <si>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</si>
  <si>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</si>
  <si>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</si>
  <si>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</si>
  <si>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</si>
  <si>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</si>
  <si>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</si>
  <si>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</si>
  <si>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</si>
  <si>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</si>
  <si>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</si>
  <si>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</si>
  <si>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</si>
  <si>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</si>
  <si>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</si>
  <si>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</si>
  <si>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</si>
  <si>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</si>
  <si>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</si>
  <si>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</si>
  <si>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</si>
  <si>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</si>
  <si>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</si>
  <si>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</si>
  <si>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</si>
  <si>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</si>
  <si>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</si>
  <si>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</si>
  <si>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</si>
  <si>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</si>
  <si>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</si>
  <si>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</si>
  <si>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</si>
  <si>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</si>
  <si>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</si>
  <si>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</si>
  <si>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</si>
  <si>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</si>
  <si>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</si>
  <si>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</si>
  <si>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</si>
  <si>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</si>
  <si>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</si>
  <si>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</si>
  <si>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</si>
  <si>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</si>
  <si>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</si>
  <si>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</si>
  <si>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</si>
  <si>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</si>
  <si>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</si>
  <si>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</si>
  <si>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</si>
  <si>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</si>
  <si>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</si>
  <si>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</si>
  <si>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</si>
  <si>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</si>
  <si>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</si>
  <si>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</si>
  <si>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</si>
  <si>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</si>
  <si>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</si>
  <si>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</si>
  <si>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</si>
  <si>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</si>
  <si>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</si>
  <si>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</si>
  <si>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</si>
  <si>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</si>
  <si>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</si>
  <si>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</si>
  <si>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</si>
  <si>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</si>
  <si>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</si>
  <si>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</si>
  <si>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</si>
  <si>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</si>
  <si>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</si>
  <si>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</si>
  <si>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</si>
  <si>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</si>
  <si>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</si>
  <si>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</si>
  <si>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</si>
  <si>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</si>
  <si>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</si>
  <si>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</si>
  <si>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</si>
  <si>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</si>
  <si>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</si>
  <si>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</si>
  <si>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</si>
  <si>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</si>
  <si>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</si>
  <si>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</si>
  <si>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</si>
  <si>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</si>
  <si>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</si>
  <si>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</si>
  <si>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</si>
  <si>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</si>
  <si>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</si>
  <si>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</si>
  <si>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</si>
  <si>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</si>
  <si>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</si>
  <si>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</si>
  <si>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</si>
  <si>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</si>
  <si>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</si>
  <si>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</si>
  <si>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</si>
  <si>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</si>
  <si>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</si>
  <si>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</si>
  <si>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</si>
  <si>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</si>
  <si>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</si>
  <si>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</si>
  <si>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</si>
  <si>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</si>
  <si>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</si>
  <si>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</si>
  <si>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</si>
  <si>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</si>
  <si>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</si>
  <si>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</si>
  <si>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</si>
  <si>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</si>
  <si>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</si>
  <si>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</si>
  <si>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</si>
  <si>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</si>
  <si>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</si>
  <si>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</si>
  <si>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</si>
  <si>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</si>
  <si>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</si>
  <si>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</si>
  <si>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</si>
  <si>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</si>
  <si>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</si>
  <si>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</si>
  <si>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</si>
  <si>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</si>
  <si>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</si>
  <si>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</si>
  <si>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</si>
  <si>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</si>
  <si>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</si>
  <si>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</si>
  <si>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</si>
  <si>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</si>
  <si>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</si>
  <si>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</si>
  <si>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</si>
  <si>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</si>
  <si>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</si>
  <si>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</si>
  <si>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</si>
  <si>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</si>
  <si>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</si>
  <si>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</si>
  <si>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</si>
  <si>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</si>
  <si>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</si>
  <si>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</si>
  <si>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</si>
  <si>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</si>
  <si>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</si>
  <si>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</si>
  <si>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</si>
  <si>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</si>
  <si>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</si>
  <si>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</si>
  <si>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</si>
  <si>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</si>
  <si>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</si>
  <si>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</si>
  <si>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</si>
  <si>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</si>
  <si>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</si>
  <si>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</si>
  <si>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</si>
  <si>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</si>
  <si>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</si>
  <si>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</si>
  <si>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</si>
  <si>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</si>
  <si>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</si>
  <si>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</si>
  <si>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</si>
  <si>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</si>
  <si>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</si>
  <si>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</si>
  <si>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</si>
  <si>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</si>
  <si>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</si>
  <si>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</si>
  <si>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</si>
  <si>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</si>
  <si>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</si>
  <si>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</si>
  <si>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</si>
  <si>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</si>
  <si>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</si>
  <si>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</si>
  <si>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</si>
  <si>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</si>
  <si>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</si>
  <si>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</si>
  <si>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</si>
  <si>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</si>
  <si>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</si>
  <si>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</si>
  <si>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</si>
  <si>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</si>
  <si>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</si>
  <si>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</si>
  <si>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</si>
  <si>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</si>
  <si>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</si>
  <si>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</si>
  <si>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</si>
  <si>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</si>
  <si>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</si>
  <si>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</si>
  <si>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</si>
  <si>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</si>
  <si>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</si>
  <si>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</si>
  <si>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</si>
  <si>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</si>
  <si>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</si>
  <si>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</si>
  <si>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</si>
  <si>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</si>
  <si>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</si>
  <si>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</si>
  <si>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</si>
  <si>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</si>
  <si>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</si>
  <si>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</si>
  <si>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</si>
  <si>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</si>
  <si>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</si>
  <si>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</si>
  <si>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</si>
  <si>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</si>
  <si>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</si>
  <si>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</si>
  <si>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</si>
  <si>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</si>
  <si>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</si>
  <si>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</si>
  <si>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</si>
  <si>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</si>
  <si>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</si>
  <si>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</si>
  <si>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</si>
  <si>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</si>
  <si>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</si>
  <si>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</si>
  <si>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</si>
  <si>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</si>
  <si>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</si>
  <si>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</si>
  <si>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</si>
  <si>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</si>
  <si>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</si>
  <si>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</si>
  <si>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</si>
  <si>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</si>
  <si>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</si>
  <si>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</si>
  <si>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</si>
  <si>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</si>
  <si>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</si>
  <si>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</si>
  <si>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</si>
  <si>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</si>
  <si>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</si>
  <si>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</si>
  <si>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</si>
  <si>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</si>
  <si>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</si>
  <si>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</si>
  <si>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</si>
  <si>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</si>
  <si>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</si>
  <si>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</si>
  <si>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</si>
  <si>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</si>
  <si>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</si>
  <si>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</si>
  <si>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</si>
  <si>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</si>
  <si>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</si>
  <si>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</si>
  <si>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</si>
  <si>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</si>
  <si>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</si>
  <si>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</si>
  <si>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</si>
  <si>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</si>
  <si>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</si>
  <si>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</si>
  <si>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</si>
  <si>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</si>
  <si>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</si>
  <si>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</si>
  <si>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</si>
  <si>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</si>
  <si>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</si>
  <si>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</si>
  <si>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</si>
  <si>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</si>
  <si>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</si>
  <si>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</si>
  <si>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</si>
  <si>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</si>
  <si>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</si>
  <si>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</si>
  <si>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</si>
  <si>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</si>
  <si>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</si>
  <si>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</si>
  <si>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</si>
  <si>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</si>
  <si>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</si>
  <si>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</si>
  <si>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</si>
  <si>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</si>
  <si>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</si>
  <si>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</si>
  <si>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</si>
  <si>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</si>
  <si>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</si>
  <si>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</si>
  <si>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</si>
  <si>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</si>
  <si>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</si>
  <si>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</si>
  <si>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</si>
  <si>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</si>
  <si>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</si>
  <si>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</si>
  <si>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</si>
  <si>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</si>
  <si>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</si>
  <si>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</si>
  <si>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</si>
  <si>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</si>
  <si>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</si>
  <si>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</si>
  <si>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</si>
  <si>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</si>
  <si>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</si>
  <si>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</si>
  <si>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</si>
  <si>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</si>
  <si>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</si>
  <si>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</si>
  <si>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</si>
  <si>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</si>
  <si>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</si>
  <si>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</si>
  <si>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</si>
  <si>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</si>
  <si>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</si>
  <si>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</si>
  <si>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</si>
  <si>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</si>
  <si>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</si>
  <si>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</si>
  <si>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</si>
  <si>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</si>
  <si>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</si>
  <si>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</si>
  <si>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</si>
  <si>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</si>
  <si>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</si>
  <si>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</si>
  <si>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</si>
  <si>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</si>
  <si>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</si>
  <si>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</si>
  <si>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</si>
  <si>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</si>
  <si>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</si>
  <si>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</si>
  <si>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</si>
  <si>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</si>
  <si>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</si>
  <si>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</si>
  <si>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</si>
  <si>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</si>
  <si>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</si>
  <si>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</si>
  <si>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</si>
  <si>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</si>
  <si>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</si>
  <si>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</si>
  <si>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</si>
  <si>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</si>
  <si>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</si>
  <si>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</si>
  <si>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</si>
  <si>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</si>
  <si>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</si>
  <si>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</si>
  <si>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</si>
  <si>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</si>
  <si>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</si>
  <si>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</si>
  <si>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</si>
  <si>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</si>
  <si>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</si>
  <si>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</si>
  <si>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</si>
  <si>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</si>
  <si>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</si>
  <si>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</si>
  <si>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</si>
  <si>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</si>
  <si>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</si>
  <si>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</si>
  <si>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</si>
  <si>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</si>
  <si>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</si>
  <si>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</si>
  <si>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</si>
  <si>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</si>
  <si>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</si>
  <si>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</si>
  <si>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</si>
  <si>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</si>
  <si>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</si>
  <si>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</si>
  <si>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</si>
  <si>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</si>
  <si>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</si>
  <si>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</si>
  <si>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</si>
  <si>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</si>
  <si>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</si>
  <si>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</si>
  <si>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</si>
  <si>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</si>
  <si>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</si>
  <si>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</si>
  <si>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</si>
  <si>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</si>
  <si>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</si>
  <si>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</si>
  <si>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</si>
  <si>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</si>
  <si>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</si>
  <si>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</si>
  <si>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</si>
  <si>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</si>
  <si>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</si>
  <si>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</si>
  <si>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</si>
  <si>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</si>
  <si>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</si>
  <si>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</si>
  <si>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</si>
  <si>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</si>
  <si>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</si>
  <si>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</si>
  <si>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</si>
  <si>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</si>
  <si>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</si>
  <si>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</si>
  <si>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</si>
  <si>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</si>
  <si>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</si>
  <si>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</si>
  <si>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</si>
  <si>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</si>
  <si>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</si>
  <si>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</si>
  <si>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</si>
  <si>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</si>
  <si>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</si>
  <si>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</si>
  <si>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</si>
  <si>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</si>
  <si>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</si>
  <si>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</si>
  <si>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</si>
  <si>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</si>
  <si>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</si>
  <si>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</si>
  <si>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</si>
  <si>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</si>
  <si>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</si>
  <si>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</si>
  <si>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</si>
  <si>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</si>
  <si>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</si>
  <si>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</si>
  <si>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</si>
  <si>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</si>
  <si>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</si>
  <si>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</si>
  <si>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</si>
  <si>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</si>
  <si>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</si>
  <si>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</si>
  <si>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</si>
  <si>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</si>
  <si>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</si>
  <si>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</si>
  <si>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</si>
  <si>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</si>
  <si>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</si>
  <si>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</si>
  <si>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</si>
  <si>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</si>
  <si>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</si>
  <si>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</si>
  <si>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</si>
  <si>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</si>
  <si>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</si>
  <si>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</si>
  <si>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</si>
  <si>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</si>
  <si>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</si>
  <si>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</si>
  <si>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</si>
  <si>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</si>
  <si>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</si>
  <si>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</si>
  <si>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</si>
  <si>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</si>
  <si>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</si>
  <si>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</si>
  <si>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</si>
  <si>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</si>
  <si>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</si>
  <si>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</si>
  <si>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</si>
  <si>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</si>
  <si>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</si>
  <si>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</si>
  <si>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</si>
  <si>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</si>
  <si>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</si>
  <si>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</si>
  <si>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</si>
  <si>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</si>
  <si>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</si>
  <si>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</si>
  <si>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</si>
  <si>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</si>
  <si>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</si>
  <si>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</si>
  <si>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</si>
  <si>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</si>
  <si>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</si>
  <si>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</si>
  <si>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</si>
  <si>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</si>
  <si>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</si>
  <si>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</si>
  <si>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</si>
  <si>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</si>
  <si>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</si>
  <si>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</si>
  <si>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</si>
  <si>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</si>
  <si>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</si>
  <si>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</si>
  <si>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</si>
  <si>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</si>
  <si>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</si>
  <si>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</si>
  <si>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</si>
  <si>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</si>
  <si>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</si>
  <si>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</si>
  <si>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</si>
  <si>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</si>
  <si>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</si>
  <si>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</si>
  <si>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</si>
  <si>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</si>
  <si>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</si>
  <si>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</si>
  <si>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</si>
  <si>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</si>
  <si>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</si>
  <si>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</si>
  <si>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</si>
  <si>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</si>
  <si>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</si>
  <si>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</si>
  <si>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</si>
  <si>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</si>
  <si>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</si>
  <si>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</si>
  <si>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</si>
  <si>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</si>
  <si>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</si>
  <si>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</si>
  <si>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</si>
  <si>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</si>
  <si>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</si>
  <si>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</si>
  <si>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</si>
  <si>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</si>
  <si>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</si>
  <si>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</si>
  <si>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</si>
  <si>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</si>
  <si>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</si>
  <si>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</si>
  <si>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</si>
  <si>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</si>
  <si>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</si>
  <si>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</si>
  <si>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</si>
  <si>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</si>
  <si>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</si>
  <si>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</si>
  <si>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</si>
  <si>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</si>
  <si>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</si>
  <si>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</si>
  <si>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</si>
  <si>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</si>
  <si>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</si>
  <si>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</si>
  <si>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</si>
  <si>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</si>
  <si>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</si>
  <si>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</si>
  <si>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</si>
  <si>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</si>
  <si>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</si>
  <si>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</si>
  <si>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</si>
  <si>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</si>
  <si>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</si>
  <si>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</si>
  <si>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</si>
  <si>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</si>
  <si>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</si>
  <si>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</si>
  <si>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</si>
  <si>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</si>
  <si>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</si>
  <si>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</si>
  <si>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</si>
  <si>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</si>
  <si>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</si>
  <si>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</si>
  <si>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</si>
  <si>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</si>
  <si>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</si>
  <si>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</si>
  <si>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</si>
  <si>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</si>
  <si>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</si>
  <si>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</si>
  <si>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</si>
  <si>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</si>
  <si>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</si>
  <si>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</si>
  <si>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</si>
  <si>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</si>
  <si>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</si>
  <si>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</si>
  <si>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</si>
  <si>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</si>
  <si>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</si>
  <si>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</si>
  <si>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</si>
  <si>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</si>
  <si>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</si>
  <si>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</si>
  <si>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</si>
  <si>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</si>
  <si>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</si>
  <si>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</si>
  <si>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</si>
  <si>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</si>
  <si>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</si>
  <si>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</si>
  <si>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</si>
  <si>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</si>
  <si>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</si>
  <si>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</si>
  <si>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</si>
  <si>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</si>
  <si>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</si>
  <si>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</si>
  <si>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</si>
  <si>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</si>
  <si>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</si>
  <si>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</si>
  <si>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</si>
  <si>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</si>
  <si>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</si>
  <si>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</si>
  <si>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</si>
  <si>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</si>
  <si>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</si>
  <si>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</si>
  <si>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</si>
  <si>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</si>
  <si>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</si>
  <si>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</si>
  <si>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</si>
  <si>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</si>
  <si>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</si>
  <si>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</si>
  <si>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</si>
  <si>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</si>
  <si>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</si>
  <si>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</si>
  <si>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</si>
  <si>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</si>
  <si>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</si>
  <si>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</si>
  <si>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</si>
  <si>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</si>
  <si>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</si>
  <si>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</si>
  <si>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</si>
  <si>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</si>
  <si>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</si>
  <si>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</si>
  <si>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</si>
  <si>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</si>
  <si>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</si>
  <si>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</si>
  <si>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</si>
  <si>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</si>
  <si>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</si>
  <si>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</si>
  <si>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</si>
  <si>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</si>
  <si>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</si>
  <si>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</si>
  <si>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</si>
  <si>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</si>
  <si>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</si>
  <si>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</si>
  <si>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</si>
  <si>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</si>
  <si>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</si>
  <si>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</si>
  <si>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</si>
  <si>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</si>
  <si>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</si>
  <si>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</si>
  <si>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</si>
  <si>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</si>
  <si>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</si>
  <si>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</si>
  <si>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</si>
  <si>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</si>
  <si>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</si>
  <si>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</si>
  <si>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</si>
  <si>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</si>
  <si>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</si>
  <si>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</si>
  <si>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</si>
  <si>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</si>
  <si>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</si>
  <si>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</si>
  <si>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</si>
  <si>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</si>
  <si>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</si>
  <si>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</si>
  <si>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</si>
  <si>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</si>
  <si>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</si>
  <si>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</si>
  <si>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</si>
  <si>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</si>
  <si>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</si>
  <si>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</si>
  <si>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</si>
  <si>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</si>
  <si>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</si>
  <si>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</si>
  <si>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</si>
  <si>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</si>
  <si>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</si>
  <si>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</si>
  <si>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</si>
  <si>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</si>
  <si>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</si>
  <si>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</si>
  <si>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</si>
  <si>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</si>
  <si>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</si>
  <si>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</si>
  <si>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</si>
  <si>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</si>
  <si>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</si>
  <si>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</si>
  <si>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</si>
  <si>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</si>
  <si>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</si>
  <si>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</si>
  <si>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</si>
  <si>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</si>
  <si>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</si>
  <si>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</si>
  <si>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</si>
  <si>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</si>
  <si>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</si>
  <si>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</si>
  <si>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</si>
  <si>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</si>
  <si>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</si>
  <si>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</si>
  <si>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</si>
  <si>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</si>
  <si>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</si>
  <si>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</si>
  <si>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</si>
  <si>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</si>
  <si>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</si>
  <si>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</si>
  <si>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</si>
  <si>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</si>
  <si>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</si>
  <si>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</si>
  <si>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</si>
  <si>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</si>
  <si>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</si>
  <si>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</si>
  <si>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</si>
  <si>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</si>
  <si>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</si>
  <si>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</si>
  <si>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</si>
  <si>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</si>
  <si>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</si>
  <si>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</si>
  <si>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</si>
  <si>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</si>
  <si>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</si>
  <si>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</si>
  <si>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</si>
  <si>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</si>
  <si>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</si>
  <si>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</si>
  <si>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</si>
  <si>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</si>
  <si>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</si>
  <si>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</si>
  <si>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</si>
  <si>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</si>
  <si>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</si>
  <si>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</si>
  <si>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</si>
  <si>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</si>
  <si>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</si>
  <si>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</si>
  <si>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</si>
  <si>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</si>
  <si>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</si>
  <si>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</si>
  <si>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</si>
  <si>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</si>
  <si>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</si>
  <si>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</si>
  <si>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</si>
  <si>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</si>
  <si>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</si>
  <si>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</si>
  <si>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</si>
  <si>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</si>
  <si>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</si>
  <si>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</si>
  <si>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</si>
  <si>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</si>
  <si>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</si>
  <si>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</si>
  <si>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</si>
  <si>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</si>
  <si>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</si>
  <si>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</si>
  <si>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</si>
  <si>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</si>
  <si>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</si>
  <si>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</si>
  <si>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</si>
  <si>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</si>
  <si>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</si>
  <si>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</si>
  <si>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</si>
  <si>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</si>
  <si>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</si>
  <si>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</si>
  <si>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</si>
  <si>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</si>
  <si>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</si>
  <si>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</si>
  <si>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</si>
  <si>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</si>
  <si>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</si>
  <si>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</si>
  <si>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</si>
  <si>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</si>
  <si>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</si>
  <si>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</si>
  <si>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</si>
  <si>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</si>
  <si>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</si>
  <si>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</si>
  <si>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</si>
  <si>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</si>
  <si>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</si>
  <si>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</si>
  <si>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</si>
  <si>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</si>
  <si>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</si>
  <si>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</si>
  <si>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</si>
  <si>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</si>
  <si>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</si>
  <si>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</si>
  <si>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</si>
  <si>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</si>
  <si>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</si>
  <si>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</si>
  <si>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</si>
  <si>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</si>
  <si>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</si>
  <si>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</si>
  <si>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</si>
  <si>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</si>
  <si>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</si>
  <si>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</si>
  <si>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</si>
  <si>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</si>
  <si>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</si>
  <si>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</si>
  <si>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</si>
  <si>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</si>
  <si>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</si>
  <si>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</si>
  <si>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</si>
  <si>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</si>
  <si>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</si>
  <si>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</si>
  <si>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</si>
  <si>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</si>
  <si>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</si>
  <si>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</si>
  <si>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</si>
  <si>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</si>
  <si>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</si>
  <si>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</si>
  <si>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</si>
  <si>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</si>
  <si>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</si>
  <si>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</si>
  <si>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</si>
  <si>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</si>
  <si>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</si>
  <si>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</si>
  <si>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</si>
  <si>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</si>
  <si>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</si>
  <si>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</si>
  <si>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</si>
  <si>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</si>
  <si>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</si>
  <si>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</si>
  <si>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</si>
  <si>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</si>
  <si>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</si>
  <si>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</si>
  <si>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</si>
  <si>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</si>
  <si>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</si>
  <si>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</si>
  <si>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</si>
  <si>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</si>
  <si>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</si>
  <si>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</si>
  <si>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</si>
  <si>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</si>
  <si>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</si>
  <si>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</si>
  <si>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</si>
  <si>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</si>
  <si>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</si>
  <si>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</si>
  <si>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</si>
  <si>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</si>
  <si>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</si>
  <si>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</si>
  <si>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</si>
  <si>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</si>
  <si>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</si>
  <si>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</si>
  <si>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</si>
  <si>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</si>
  <si>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</si>
  <si>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</si>
  <si>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</si>
  <si>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</si>
  <si>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</si>
  <si>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</si>
  <si>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</si>
  <si>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</si>
  <si>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</si>
  <si>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</si>
  <si>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</si>
  <si>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</si>
  <si>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</si>
  <si>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</si>
  <si>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</si>
  <si>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</si>
  <si>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</si>
  <si>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</si>
  <si>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</si>
  <si>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</si>
  <si>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</si>
  <si>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</si>
  <si>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</si>
  <si>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</si>
  <si>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</si>
  <si>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</si>
  <si>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</si>
  <si>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</si>
  <si>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</si>
  <si>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</si>
  <si>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</si>
  <si>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</si>
  <si>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</si>
  <si>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</si>
  <si>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</si>
  <si>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</si>
  <si>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</si>
  <si>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</si>
  <si>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</si>
  <si>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</si>
  <si>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</si>
  <si>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</si>
  <si>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</si>
  <si>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</si>
  <si>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</si>
  <si>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</si>
  <si>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</si>
  <si>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</si>
  <si>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</si>
  <si>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</si>
  <si>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</si>
  <si>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</si>
  <si>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</si>
  <si>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</si>
  <si>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</si>
  <si>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</si>
  <si>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</si>
  <si>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</si>
  <si>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</si>
  <si>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</si>
  <si>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</si>
  <si>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</si>
  <si>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</si>
  <si>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</si>
  <si>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</si>
  <si>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</si>
  <si>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</si>
  <si>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</si>
  <si>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</si>
  <si>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</si>
  <si>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</si>
  <si>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</si>
  <si>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</si>
  <si>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</si>
  <si>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</si>
  <si>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</si>
  <si>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</si>
  <si>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</si>
  <si>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</si>
  <si>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</si>
  <si>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</si>
  <si>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</si>
  <si>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</si>
  <si>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</si>
  <si>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</si>
  <si>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</si>
  <si>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</si>
  <si>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</si>
  <si>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</si>
  <si>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</si>
  <si>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</si>
  <si>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</si>
  <si>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</si>
  <si>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</si>
  <si>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</si>
  <si>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</si>
  <si>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</si>
  <si>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</si>
  <si>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</si>
  <si>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</si>
  <si>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</si>
  <si>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</si>
  <si>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</si>
  <si>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</si>
  <si>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</si>
  <si>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</si>
  <si>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</si>
  <si>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</si>
  <si>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</si>
  <si>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</si>
  <si>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</si>
  <si>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</si>
  <si>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</si>
  <si>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</si>
  <si>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</si>
  <si>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</si>
  <si>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</si>
  <si>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</si>
  <si>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</si>
  <si>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</si>
  <si>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</si>
  <si>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</si>
  <si>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</si>
  <si>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</si>
  <si>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</si>
  <si>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</si>
  <si>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</si>
  <si>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</si>
  <si>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</si>
  <si>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</si>
  <si>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</si>
  <si>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</si>
  <si>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</si>
  <si>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</si>
  <si>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</si>
  <si>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</si>
  <si>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</si>
  <si>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</si>
  <si>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</si>
  <si>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</si>
  <si>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</si>
  <si>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</si>
  <si>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</si>
  <si>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</si>
  <si>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</si>
  <si>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</si>
  <si>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</si>
  <si>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</si>
  <si>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</si>
  <si>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</si>
  <si>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</si>
  <si>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</si>
  <si>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</si>
  <si>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</si>
  <si>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</si>
  <si>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</si>
  <si>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</si>
  <si>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</si>
  <si>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</si>
  <si>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</si>
  <si>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</si>
  <si>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</si>
  <si>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</si>
  <si>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</si>
  <si>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</si>
  <si>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</si>
  <si>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</si>
  <si>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</si>
  <si>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</si>
  <si>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</si>
  <si>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</si>
  <si>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</si>
  <si>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</si>
  <si>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</si>
  <si>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</si>
  <si>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</si>
  <si>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</si>
  <si>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</si>
  <si>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</si>
  <si>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</si>
  <si>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</si>
  <si>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</si>
  <si>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</si>
  <si>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</si>
  <si>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</si>
  <si>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</si>
  <si>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</si>
  <si>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</si>
  <si>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</si>
  <si>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</si>
  <si>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</si>
  <si>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</si>
  <si>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</si>
  <si>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</si>
  <si>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</si>
  <si>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</si>
  <si>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</si>
  <si>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</si>
  <si>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</si>
  <si>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</si>
  <si>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</si>
  <si>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</si>
  <si>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</si>
  <si>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</si>
  <si>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</si>
  <si>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</si>
  <si>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</si>
  <si>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</si>
  <si>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</si>
  <si>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</si>
  <si>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</si>
  <si>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</si>
  <si>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</si>
  <si>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</si>
  <si>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</si>
  <si>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</si>
  <si>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</si>
  <si>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</si>
  <si>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</si>
  <si>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</si>
  <si>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</si>
  <si>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</si>
  <si>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</si>
  <si>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</si>
  <si>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</si>
  <si>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</si>
  <si>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</si>
  <si>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</si>
  <si>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</si>
  <si>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</si>
  <si>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</si>
  <si>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</si>
  <si>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</si>
  <si>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</si>
  <si>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</si>
  <si>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</si>
  <si>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</si>
  <si>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</si>
  <si>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</si>
  <si>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</si>
  <si>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</si>
  <si>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</si>
  <si>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</si>
  <si>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</si>
  <si>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</si>
  <si>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</si>
  <si>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</si>
  <si>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</si>
  <si>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</si>
  <si>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</si>
  <si>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</si>
  <si>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</si>
  <si>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</si>
  <si>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</si>
  <si>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</si>
  <si>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</si>
  <si>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</si>
  <si>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</si>
  <si>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</si>
  <si>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</si>
  <si>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</si>
  <si>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</si>
  <si>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</si>
  <si>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</si>
  <si>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</si>
  <si>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</si>
  <si>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</si>
  <si>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</si>
  <si>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</si>
  <si>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</si>
  <si>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</si>
  <si>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</si>
  <si>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</si>
  <si>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</si>
  <si>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</si>
  <si>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</si>
  <si>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</si>
  <si>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</si>
  <si>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</si>
  <si>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</si>
  <si>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</si>
  <si>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</si>
  <si>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</si>
  <si>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</si>
  <si>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</si>
  <si>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</si>
  <si>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</si>
  <si>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</si>
  <si>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</si>
  <si>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</si>
  <si>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</si>
  <si>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</si>
  <si>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</si>
  <si>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</si>
  <si>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</si>
  <si>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</si>
  <si>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</si>
  <si>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</si>
  <si>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</si>
  <si>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</si>
  <si>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</si>
  <si>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</si>
  <si>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</si>
  <si>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</si>
  <si>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</si>
  <si>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</si>
  <si>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</si>
  <si>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</si>
  <si>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</si>
  <si>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</si>
  <si>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</si>
  <si>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</si>
  <si>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</si>
  <si>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</si>
  <si>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</si>
  <si>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</si>
  <si>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</si>
  <si>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</si>
  <si>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</si>
  <si>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</si>
  <si>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</si>
  <si>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</si>
  <si>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</si>
  <si>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</si>
  <si>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</si>
  <si>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</si>
  <si>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</si>
  <si>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</si>
  <si>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</si>
  <si>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</si>
  <si>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</si>
  <si>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</si>
  <si>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</si>
  <si>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</si>
  <si>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</si>
  <si>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</si>
  <si>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</si>
  <si>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</si>
  <si>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</si>
  <si>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</si>
  <si>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</si>
  <si>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</si>
  <si>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</si>
  <si>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</si>
  <si>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</si>
  <si>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</si>
  <si>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</si>
  <si>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</si>
  <si>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</si>
  <si>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</si>
  <si>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</si>
  <si>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</si>
  <si>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</si>
  <si>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</si>
  <si>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</si>
  <si>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</si>
  <si>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</si>
  <si>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</si>
  <si>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</si>
  <si>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</si>
  <si>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</si>
  <si>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</si>
  <si>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</si>
  <si>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</si>
  <si>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</si>
  <si>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</si>
  <si>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</si>
  <si>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</si>
  <si>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</si>
  <si>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</si>
  <si>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</si>
  <si>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</si>
  <si>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</si>
  <si>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</si>
  <si>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</si>
  <si>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</si>
  <si>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</si>
  <si>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</si>
  <si>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</si>
  <si>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</si>
  <si>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</si>
  <si>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</si>
  <si>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</si>
  <si>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</si>
  <si>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</si>
  <si>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</si>
  <si>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</si>
  <si>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</si>
  <si>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</si>
  <si>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</si>
  <si>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</si>
  <si>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</si>
  <si>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</si>
  <si>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</si>
  <si>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</si>
  <si>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</si>
  <si>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</si>
  <si>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</si>
  <si>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</si>
  <si>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</si>
  <si>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</si>
  <si>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</si>
  <si>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</si>
  <si>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</si>
  <si>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</si>
  <si>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</si>
  <si>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</si>
  <si>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</si>
  <si>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</si>
  <si>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</si>
  <si>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</si>
  <si>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</si>
  <si>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</si>
  <si>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</si>
  <si>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</si>
  <si>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</si>
  <si>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</si>
  <si>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</si>
  <si>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</si>
  <si>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</si>
  <si>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</si>
  <si>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</si>
  <si>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</si>
  <si>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</si>
  <si>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</si>
  <si>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</si>
  <si>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</si>
  <si>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</si>
  <si>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</si>
  <si>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</si>
  <si>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</si>
  <si>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</si>
  <si>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</si>
  <si>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</si>
  <si>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</si>
  <si>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</si>
  <si>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</si>
  <si>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</si>
  <si>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</si>
  <si>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</si>
  <si>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</si>
  <si>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</si>
  <si>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</si>
  <si>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</si>
  <si>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</si>
  <si>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</si>
  <si>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</si>
  <si>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</si>
  <si>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</si>
  <si>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</si>
  <si>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</si>
  <si>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</si>
  <si>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</si>
  <si>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</si>
  <si>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</si>
  <si>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</si>
  <si>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</si>
  <si>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</si>
  <si>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</si>
  <si>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</si>
  <si>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</si>
  <si>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</si>
  <si>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</si>
  <si>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</si>
  <si>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</si>
  <si>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</si>
  <si>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</si>
  <si>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</si>
  <si>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</si>
  <si>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</si>
  <si>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</si>
  <si>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</si>
  <si>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</si>
  <si>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</si>
  <si>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</si>
  <si>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</si>
  <si>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</si>
  <si>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</si>
  <si>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</si>
  <si>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</si>
  <si>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</si>
  <si>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</si>
  <si>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</si>
  <si>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</si>
  <si>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</si>
  <si>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</si>
  <si>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</si>
  <si>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</si>
  <si>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</si>
  <si>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</si>
  <si>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</si>
  <si>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</si>
  <si>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</si>
  <si>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</si>
  <si>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</si>
  <si>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</si>
  <si>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</si>
  <si>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</si>
  <si>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</si>
  <si>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</si>
  <si>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</si>
  <si>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</si>
  <si>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</si>
  <si>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</si>
  <si>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</si>
  <si>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</si>
  <si>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</si>
  <si>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</si>
  <si>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</si>
  <si>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</si>
  <si>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</si>
  <si>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</si>
  <si>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</si>
  <si>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</si>
  <si>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</si>
  <si>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</si>
  <si>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</si>
  <si>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</si>
  <si>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</si>
  <si>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</si>
  <si>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</si>
  <si>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</si>
  <si>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</si>
  <si>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</si>
  <si>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</si>
  <si>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</si>
  <si>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</si>
  <si>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</si>
  <si>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</si>
  <si>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</si>
  <si>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</si>
  <si>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</si>
  <si>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</si>
  <si>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</si>
  <si>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</si>
  <si>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</si>
  <si>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</si>
  <si>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</si>
  <si>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</si>
  <si>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</si>
  <si>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</si>
  <si>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</si>
  <si>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</si>
  <si>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</si>
  <si>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</si>
  <si>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</si>
  <si>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</si>
  <si>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</si>
  <si>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</si>
  <si>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</si>
  <si>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</si>
  <si>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</si>
  <si>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</si>
  <si>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</si>
  <si>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</si>
  <si>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</si>
  <si>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</si>
  <si>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</si>
  <si>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</si>
  <si>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</si>
  <si>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</si>
  <si>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</si>
  <si>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</si>
  <si>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</si>
  <si>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</si>
  <si>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</si>
  <si>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</si>
  <si>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</si>
  <si>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</si>
  <si>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</si>
  <si>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</si>
  <si>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</si>
  <si>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</si>
  <si>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</si>
  <si>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</si>
  <si>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</si>
  <si>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</si>
  <si>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</si>
  <si>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</si>
  <si>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</si>
  <si>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</si>
  <si>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</si>
  <si>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</si>
  <si>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</si>
  <si>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</si>
  <si>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</si>
  <si>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</si>
  <si>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</si>
  <si>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</si>
  <si>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</si>
  <si>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</si>
  <si>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</si>
  <si>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</si>
  <si>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</si>
  <si>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</si>
  <si>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</si>
  <si>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</si>
  <si>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</si>
  <si>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</si>
  <si>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</si>
  <si>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</si>
  <si>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</si>
  <si>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</si>
  <si>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</si>
  <si>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</si>
  <si>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</si>
  <si>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</si>
  <si>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</si>
  <si>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</si>
  <si>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</si>
  <si>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</si>
  <si>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</si>
  <si>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</si>
  <si>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</si>
  <si>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</si>
  <si>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</si>
  <si>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</si>
  <si>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</si>
  <si>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</si>
  <si>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</si>
  <si>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</si>
  <si>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</si>
  <si>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</si>
  <si>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</si>
  <si>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</si>
  <si>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</si>
  <si>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</si>
  <si>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</si>
  <si>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</si>
  <si>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</si>
  <si>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</si>
  <si>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</si>
  <si>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</si>
  <si>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</si>
  <si>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</si>
  <si>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</si>
  <si>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</si>
  <si>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</si>
  <si>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</si>
  <si>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</si>
  <si>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</si>
  <si>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</si>
  <si>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</si>
  <si>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</si>
  <si>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</si>
  <si>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</si>
  <si>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</si>
  <si>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</si>
  <si>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</si>
  <si>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</si>
  <si>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</si>
  <si>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</si>
  <si>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</si>
  <si>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</si>
  <si>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</si>
  <si>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</si>
  <si>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</si>
  <si>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</si>
  <si>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</si>
  <si>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</si>
  <si>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</si>
  <si>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</si>
  <si>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</si>
  <si>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</si>
  <si>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</si>
  <si>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</si>
  <si>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</si>
  <si>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</si>
  <si>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</si>
  <si>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</si>
  <si>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</si>
  <si>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</si>
  <si>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</si>
  <si>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</si>
  <si>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</si>
  <si>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</si>
  <si>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</si>
  <si>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</si>
  <si>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</si>
  <si>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</si>
  <si>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</si>
  <si>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</si>
  <si>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</si>
  <si>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</si>
  <si>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</si>
  <si>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</si>
  <si>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</si>
  <si>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</si>
  <si>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</si>
  <si>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</si>
  <si>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</si>
  <si>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</si>
  <si>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</si>
  <si>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</si>
  <si>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</si>
  <si>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</si>
  <si>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</si>
  <si>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</si>
  <si>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</si>
  <si>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</si>
  <si>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</si>
  <si>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</si>
  <si>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</si>
  <si>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</si>
  <si>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</si>
  <si>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</si>
  <si>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</si>
  <si>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</si>
  <si>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</si>
  <si>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</si>
  <si>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</si>
  <si>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</si>
  <si>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</si>
  <si>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</si>
  <si>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</si>
  <si>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</si>
  <si>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</si>
  <si>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</si>
  <si>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</si>
  <si>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</si>
  <si>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</si>
  <si>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</si>
  <si>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</si>
  <si>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</si>
  <si>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</si>
  <si>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</si>
  <si>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</si>
  <si>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</si>
  <si>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</si>
  <si>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</si>
  <si>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</si>
  <si>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</si>
  <si>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</si>
  <si>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</si>
  <si>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</si>
  <si>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</si>
  <si>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</si>
  <si>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</si>
  <si>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</si>
  <si>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</si>
  <si>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</si>
  <si>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</si>
  <si>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</si>
  <si>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</si>
  <si>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</si>
  <si>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</si>
  <si>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</si>
  <si>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</si>
  <si>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</si>
  <si>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</si>
  <si>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</si>
  <si>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</si>
  <si>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</si>
  <si>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</si>
  <si>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</si>
  <si>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</si>
  <si>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</si>
  <si>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</si>
  <si>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</si>
  <si>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</si>
  <si>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</si>
  <si>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</si>
  <si>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</si>
  <si>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</si>
  <si>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</si>
  <si>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</si>
  <si>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</si>
  <si>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</si>
  <si>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</si>
  <si>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</si>
  <si>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</si>
  <si>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</si>
  <si>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</si>
  <si>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</si>
  <si>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</si>
  <si>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</si>
  <si>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</si>
  <si>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</si>
  <si>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</si>
  <si>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</si>
  <si>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</si>
  <si>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</si>
  <si>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</si>
  <si>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</si>
  <si>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</si>
  <si>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</si>
  <si>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</si>
  <si>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</si>
  <si>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</si>
  <si>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</si>
  <si>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</si>
  <si>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</si>
  <si>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</si>
  <si>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</si>
  <si>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</si>
  <si>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</si>
  <si>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</si>
  <si>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</si>
  <si>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</si>
  <si>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</si>
  <si>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</si>
  <si>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</si>
  <si>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</si>
  <si>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</si>
  <si>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</si>
  <si>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</si>
  <si>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</si>
  <si>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</si>
  <si>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</si>
  <si>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</si>
  <si>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</si>
  <si>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</si>
  <si>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</si>
  <si>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</si>
  <si>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</si>
  <si>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</si>
  <si>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</si>
  <si>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</si>
  <si>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</si>
  <si>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</si>
  <si>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</si>
  <si>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</si>
  <si>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</si>
  <si>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</si>
  <si>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</si>
  <si>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</si>
  <si>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</si>
  <si>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</si>
  <si>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</si>
  <si>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</si>
  <si>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</si>
  <si>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</si>
  <si>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</si>
  <si>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</si>
  <si>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</si>
  <si>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</si>
  <si>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</si>
  <si>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</si>
  <si>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</si>
  <si>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</si>
  <si>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</si>
  <si>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</si>
  <si>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</si>
  <si>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</si>
  <si>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</si>
  <si>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</si>
  <si>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</si>
  <si>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</si>
  <si>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</si>
  <si>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</si>
  <si>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</si>
  <si>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</si>
  <si>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</si>
  <si>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</si>
  <si>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</si>
  <si>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</si>
  <si>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</si>
  <si>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</si>
  <si>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</si>
  <si>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</si>
  <si>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</si>
  <si>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</si>
  <si>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</si>
  <si>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</si>
  <si>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</si>
  <si>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</si>
  <si>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</si>
  <si>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</si>
  <si>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</si>
  <si>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</si>
  <si>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</si>
  <si>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</si>
  <si>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</si>
  <si>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</si>
  <si>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</si>
  <si>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</si>
  <si>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</si>
  <si>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</si>
  <si>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</si>
  <si>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</si>
  <si>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</si>
  <si>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</si>
  <si>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</si>
  <si>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</si>
  <si>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</si>
  <si>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</si>
  <si>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</si>
  <si>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</si>
  <si>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</si>
  <si>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</si>
  <si>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</si>
  <si>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</si>
  <si>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</si>
  <si>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</si>
  <si>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</si>
  <si>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</si>
  <si>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</si>
  <si>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</si>
  <si>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</si>
  <si>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</si>
  <si>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</si>
  <si>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</si>
  <si>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</si>
  <si>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</si>
  <si>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</si>
  <si>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</si>
  <si>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</si>
  <si>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</si>
  <si>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</si>
  <si>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</si>
  <si>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</si>
  <si>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</si>
  <si>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</si>
  <si>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</si>
  <si>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</si>
  <si>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</si>
  <si>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</si>
  <si>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</si>
  <si>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</si>
  <si>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</si>
  <si>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</si>
  <si>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</si>
  <si>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</si>
  <si>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</si>
  <si>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</si>
  <si>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</si>
  <si>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</si>
  <si>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</si>
  <si>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</si>
  <si>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</si>
  <si>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</si>
  <si>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</si>
  <si>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</si>
  <si>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</si>
  <si>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</si>
  <si>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</si>
  <si>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</si>
  <si>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</si>
  <si>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</si>
  <si>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</si>
  <si>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</si>
  <si>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</si>
  <si>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</si>
  <si>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</si>
  <si>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</si>
  <si>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</si>
  <si>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</si>
  <si>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</si>
  <si>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</si>
  <si>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</si>
  <si>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</si>
  <si>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</si>
  <si>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</si>
  <si>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</si>
  <si>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</si>
  <si>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</si>
  <si>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</si>
  <si>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</si>
  <si>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</si>
  <si>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</si>
  <si>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</si>
  <si>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</si>
  <si>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</si>
  <si>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</si>
  <si>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</si>
  <si>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</si>
  <si>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</si>
  <si>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</si>
  <si>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</si>
  <si>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</si>
  <si>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</si>
  <si>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</si>
  <si>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</si>
  <si>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</si>
  <si>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</si>
  <si>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</si>
  <si>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</si>
  <si>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</si>
  <si>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</si>
  <si>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</si>
  <si>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</si>
  <si>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</si>
  <si>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</si>
  <si>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</si>
  <si>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</si>
  <si>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</si>
  <si>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</si>
  <si>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</si>
  <si>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</si>
  <si>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</si>
  <si>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</si>
  <si>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</si>
  <si>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</si>
  <si>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</si>
  <si>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</si>
  <si>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</si>
  <si>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</si>
  <si>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</si>
  <si>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</si>
  <si>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</si>
  <si>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</si>
  <si>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</si>
  <si>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</si>
  <si>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</si>
  <si>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</si>
  <si>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</si>
  <si>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</si>
  <si>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</si>
  <si>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</si>
  <si>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</si>
  <si>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</si>
  <si>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</si>
  <si>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</si>
  <si>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</si>
  <si>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</si>
  <si>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</si>
  <si>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</si>
  <si>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</si>
  <si>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</si>
  <si>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</si>
  <si>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</si>
  <si>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</si>
  <si>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</si>
  <si>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</si>
  <si>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</si>
  <si>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</si>
  <si>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</si>
  <si>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</si>
  <si>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</si>
  <si>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</si>
  <si>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</si>
  <si>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</si>
  <si>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</si>
  <si>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</si>
  <si>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</si>
  <si>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</si>
  <si>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</si>
  <si>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</si>
  <si>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</si>
  <si>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</si>
  <si>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</si>
  <si>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</si>
  <si>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</si>
  <si>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</si>
  <si>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</si>
  <si>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</si>
  <si>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</si>
  <si>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</si>
  <si>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</si>
  <si>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</si>
  <si>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</si>
  <si>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</si>
  <si>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</si>
  <si>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</si>
  <si>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</si>
  <si>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</si>
  <si>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</si>
  <si>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</si>
  <si>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</si>
  <si>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</si>
  <si>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</si>
  <si>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</si>
  <si>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</si>
  <si>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</si>
  <si>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</si>
  <si>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</si>
  <si>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</si>
  <si>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</si>
  <si>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</si>
  <si>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</si>
  <si>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</si>
  <si>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</si>
  <si>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</si>
  <si>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</si>
  <si>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</si>
  <si>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</si>
  <si>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</si>
  <si>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</si>
  <si>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</si>
  <si>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</si>
  <si>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</si>
  <si>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</si>
  <si>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</si>
  <si>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</si>
  <si>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</si>
  <si>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</si>
  <si>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</si>
  <si>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</si>
  <si>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</si>
  <si>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</si>
  <si>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</si>
  <si>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</si>
  <si>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</si>
  <si>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</si>
  <si>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</si>
  <si>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</si>
  <si>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</si>
  <si>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</si>
  <si>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</si>
  <si>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</si>
  <si>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</si>
  <si>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</si>
  <si>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</si>
  <si>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</si>
  <si>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</si>
  <si>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</si>
  <si>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</si>
  <si>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</si>
  <si>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</si>
  <si>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</si>
  <si>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</si>
  <si>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</si>
  <si>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</si>
  <si>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</si>
  <si>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</si>
  <si>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</si>
  <si>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</si>
  <si>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</si>
  <si>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</si>
  <si>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</si>
  <si>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</si>
  <si>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</si>
  <si>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</si>
  <si>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</si>
  <si>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</si>
  <si>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</si>
  <si>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</si>
  <si>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</si>
  <si>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</si>
  <si>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</si>
  <si>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</si>
  <si>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</si>
  <si>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</si>
  <si>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</si>
  <si>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</si>
  <si>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</si>
  <si>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</si>
  <si>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</si>
  <si>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</si>
  <si>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</si>
  <si>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</si>
  <si>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</si>
  <si>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</si>
  <si>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</si>
  <si>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</si>
  <si>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</si>
  <si>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</si>
  <si>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</si>
  <si>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</si>
  <si>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</si>
  <si>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</si>
  <si>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</si>
  <si>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</si>
  <si>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</si>
  <si>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</si>
  <si>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</si>
  <si>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</si>
  <si>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</si>
  <si>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</si>
  <si>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</si>
  <si>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</si>
  <si>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</si>
  <si>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</si>
  <si>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</si>
  <si>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</si>
  <si>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</si>
  <si>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</si>
  <si>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</si>
  <si>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</si>
  <si>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</si>
  <si>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</si>
  <si>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</si>
  <si>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</si>
  <si>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</si>
  <si>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</si>
  <si>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</si>
  <si>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</si>
  <si>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</si>
  <si>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</si>
  <si>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</si>
  <si>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</si>
  <si>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</si>
  <si>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</si>
  <si>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</si>
  <si>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</si>
  <si>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</si>
  <si>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</si>
  <si>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</si>
  <si>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</si>
  <si>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</si>
  <si>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</si>
  <si>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</si>
  <si>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</si>
  <si>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</si>
  <si>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</si>
  <si>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</si>
  <si>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</si>
  <si>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</si>
  <si>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</si>
  <si>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</si>
  <si>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</si>
  <si>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</si>
  <si>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</si>
  <si>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</si>
  <si>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</si>
  <si>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</si>
  <si>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</si>
  <si>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</si>
  <si>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</si>
  <si>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</si>
  <si>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</si>
  <si>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</si>
  <si>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</si>
  <si>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</si>
  <si>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</si>
  <si>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</si>
  <si>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</si>
  <si>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</si>
  <si>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</si>
  <si>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</si>
  <si>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</si>
  <si>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</si>
  <si>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</si>
  <si>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</si>
  <si>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</si>
  <si>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</si>
  <si>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</si>
  <si>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</si>
  <si>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</si>
  <si>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</si>
  <si>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</si>
  <si>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</si>
  <si>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</si>
  <si>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</si>
  <si>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</si>
  <si>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</si>
  <si>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</si>
  <si>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</si>
  <si>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</si>
  <si>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</si>
  <si>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</si>
  <si>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</si>
  <si>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</si>
  <si>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</si>
  <si>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</si>
  <si>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</si>
  <si>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</si>
  <si>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</si>
  <si>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</si>
  <si>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</si>
  <si>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</si>
  <si>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</si>
  <si>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</si>
  <si>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</si>
  <si>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</si>
  <si>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</si>
  <si>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</si>
  <si>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</si>
  <si>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</si>
  <si>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</si>
  <si>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</si>
  <si>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</si>
  <si>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</si>
  <si>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</si>
  <si>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</si>
  <si>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</si>
  <si>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</si>
  <si>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</si>
  <si>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</si>
  <si>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</si>
  <si>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</si>
  <si>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</si>
  <si>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</si>
  <si>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</si>
  <si>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</si>
  <si>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</si>
  <si>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</si>
  <si>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</si>
  <si>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</si>
  <si>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</si>
  <si>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</si>
  <si>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</si>
  <si>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</si>
  <si>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</si>
  <si>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</si>
  <si>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</si>
  <si>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</si>
  <si>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</si>
  <si>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</si>
  <si>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</si>
  <si>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</si>
  <si>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</si>
  <si>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</si>
  <si>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</si>
  <si>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</si>
  <si>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</si>
  <si>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</si>
  <si>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</si>
  <si>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</si>
  <si>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</si>
  <si>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</si>
  <si>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</si>
  <si>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</si>
  <si>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</si>
  <si>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</si>
  <si>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</si>
  <si>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</si>
  <si>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</si>
  <si>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</si>
  <si>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</si>
  <si>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</si>
  <si>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</si>
  <si>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</si>
  <si>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</si>
  <si>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</si>
  <si>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</si>
  <si>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</si>
  <si>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</si>
  <si>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</si>
  <si>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</si>
  <si>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</si>
  <si>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</si>
  <si>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</si>
  <si>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</si>
  <si>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</si>
  <si>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</si>
  <si>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</si>
  <si>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</si>
  <si>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</si>
  <si>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</si>
  <si>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</si>
  <si>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</si>
  <si>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</si>
  <si>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</si>
  <si>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</si>
  <si>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</si>
  <si>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</si>
  <si>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</si>
  <si>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</si>
  <si>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</si>
  <si>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</si>
  <si>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</si>
  <si>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</si>
  <si>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</si>
  <si>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</si>
  <si>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</si>
  <si>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</si>
  <si>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</si>
  <si>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</si>
  <si>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</si>
  <si>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</si>
  <si>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</si>
  <si>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</si>
  <si>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</si>
  <si>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</si>
  <si>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</si>
  <si>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</si>
  <si>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</si>
  <si>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</si>
  <si>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</si>
  <si>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</si>
  <si>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</si>
  <si>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</si>
  <si>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</si>
  <si>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</si>
  <si>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</si>
  <si>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</si>
  <si>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</si>
  <si>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</si>
  <si>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</si>
  <si>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</si>
  <si>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</si>
  <si>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</si>
  <si>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</si>
  <si>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</si>
  <si>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</si>
  <si>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</si>
  <si>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</si>
  <si>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</si>
  <si>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</si>
  <si>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</si>
  <si>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</si>
  <si>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</si>
  <si>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</si>
  <si>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</si>
  <si>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</si>
  <si>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</si>
  <si>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</si>
  <si>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</si>
  <si>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</si>
  <si>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</si>
  <si>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</si>
  <si>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</si>
  <si>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</si>
  <si>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</si>
  <si>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</si>
  <si>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</si>
  <si>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</si>
  <si>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</si>
  <si>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</si>
  <si>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</si>
  <si>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</si>
  <si>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</si>
  <si>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</si>
  <si>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</si>
  <si>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</si>
  <si>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</si>
  <si>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</si>
  <si>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</si>
  <si>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</si>
  <si>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</si>
  <si>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</si>
  <si>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</si>
  <si>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</si>
  <si>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</si>
  <si>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</si>
  <si>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</si>
  <si>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</si>
  <si>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</si>
  <si>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</si>
  <si>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</si>
  <si>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</si>
  <si>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</si>
  <si>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</si>
  <si>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</si>
  <si>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</si>
  <si>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</si>
  <si>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</si>
  <si>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</si>
  <si>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</si>
  <si>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</si>
  <si>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</si>
  <si>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</si>
  <si>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</si>
  <si>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</si>
  <si>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</si>
  <si>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</si>
  <si>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</si>
  <si>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</si>
  <si>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</si>
  <si>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</si>
  <si>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</si>
  <si>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</si>
  <si>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</si>
  <si>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</si>
  <si>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</si>
  <si>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</si>
  <si>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</si>
  <si>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</si>
  <si>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</si>
  <si>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</si>
  <si>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</si>
  <si>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</si>
  <si>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</si>
  <si>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</si>
  <si>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</si>
  <si>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</si>
  <si>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</si>
  <si>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</si>
  <si>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</si>
  <si>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</si>
  <si>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</si>
  <si>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</si>
  <si>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</si>
  <si>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</si>
  <si>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</si>
  <si>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</si>
  <si>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</si>
  <si>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</si>
  <si>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</si>
  <si>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</si>
  <si>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</si>
  <si>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</si>
  <si>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</si>
  <si>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</si>
  <si>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</si>
  <si>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</si>
  <si>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</si>
  <si>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</si>
  <si>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</si>
  <si>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</si>
  <si>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</si>
  <si>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</si>
  <si>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</si>
  <si>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</si>
  <si>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</si>
  <si>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</si>
  <si>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</si>
  <si>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</si>
  <si>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</si>
  <si>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</si>
  <si>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</si>
  <si>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</si>
  <si>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</si>
  <si>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</si>
  <si>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</si>
  <si>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</si>
  <si>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</si>
  <si>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</si>
  <si>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</si>
  <si>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</si>
  <si>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</si>
  <si>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</si>
  <si>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</si>
  <si>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</si>
  <si>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</si>
  <si>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</si>
  <si>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</si>
  <si>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</si>
  <si>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</si>
  <si>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</si>
  <si>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</si>
  <si>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</si>
  <si>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</si>
  <si>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</si>
  <si>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</si>
  <si>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</si>
  <si>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</si>
  <si>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</si>
  <si>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</si>
  <si>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</si>
  <si>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</si>
  <si>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</si>
  <si>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</si>
  <si>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</si>
  <si>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</si>
  <si>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</si>
  <si>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</si>
  <si>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</si>
  <si>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</si>
  <si>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</si>
  <si>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</si>
  <si>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</si>
  <si>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</si>
  <si>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</si>
  <si>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</si>
  <si>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</si>
  <si>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</si>
  <si>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</si>
  <si>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</si>
  <si>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</si>
  <si>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</si>
  <si>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</si>
  <si>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</si>
  <si>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</si>
  <si>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</si>
  <si>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</si>
  <si>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</si>
  <si>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</si>
  <si>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</si>
  <si>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</si>
  <si>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</si>
  <si>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</si>
  <si>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</si>
  <si>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</si>
  <si>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</si>
  <si>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</si>
  <si>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</si>
  <si>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</si>
  <si>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</si>
  <si>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</si>
  <si>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</si>
  <si>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</si>
  <si>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</si>
  <si>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</si>
  <si>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</si>
  <si>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</si>
  <si>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</si>
  <si>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</si>
  <si>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</si>
  <si>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</si>
  <si>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</si>
  <si>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</si>
  <si>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</si>
  <si>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</si>
  <si>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</si>
  <si>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</si>
  <si>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</si>
  <si>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</si>
  <si>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</si>
  <si>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</si>
  <si>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</si>
  <si>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</si>
  <si>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</si>
  <si>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</si>
  <si>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</si>
  <si>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</si>
  <si>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</si>
  <si>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</si>
  <si>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</si>
  <si>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</si>
  <si>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</si>
  <si>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</si>
  <si>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</si>
  <si>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</si>
  <si>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</si>
  <si>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</si>
  <si>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</si>
  <si>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</si>
  <si>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</si>
  <si>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</si>
  <si>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</si>
  <si>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</si>
  <si>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</si>
  <si>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</si>
  <si>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</si>
  <si>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</si>
  <si>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</si>
  <si>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</si>
  <si>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</si>
  <si>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</si>
  <si>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</si>
  <si>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</si>
  <si>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</si>
  <si>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</si>
  <si>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</si>
  <si>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</si>
  <si>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</si>
  <si>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</si>
  <si>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</si>
  <si>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</si>
  <si>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</si>
  <si>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</si>
  <si>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</si>
  <si>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</si>
  <si>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</si>
  <si>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</si>
  <si>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</si>
  <si>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</si>
  <si>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</si>
  <si>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</si>
  <si>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</si>
  <si>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</si>
  <si>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</si>
  <si>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</si>
  <si>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</si>
  <si>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</si>
  <si>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</si>
  <si>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</si>
  <si>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</si>
  <si>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</si>
  <si>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</si>
  <si>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</si>
  <si>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</si>
  <si>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</si>
  <si>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</si>
  <si>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</si>
  <si>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</si>
  <si>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</si>
  <si>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</si>
  <si>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</si>
  <si>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</si>
  <si>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</si>
  <si>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</si>
  <si>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</si>
  <si>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</si>
  <si>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</si>
  <si>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</si>
  <si>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</si>
  <si>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</si>
  <si>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</si>
  <si>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</si>
  <si>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</si>
  <si>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</si>
  <si>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</si>
  <si>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</si>
  <si>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</si>
  <si>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</si>
  <si>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</si>
  <si>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</si>
  <si>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</si>
  <si>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</si>
  <si>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</si>
  <si>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</si>
  <si>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</si>
  <si>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</si>
  <si>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</si>
  <si>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</si>
  <si>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</si>
  <si>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</si>
  <si>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</si>
  <si>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</si>
  <si>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</si>
  <si>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</si>
  <si>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</si>
  <si>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</si>
  <si>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</si>
  <si>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</si>
  <si>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</si>
  <si>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</si>
  <si>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</si>
  <si>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</si>
  <si>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</si>
  <si>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</si>
  <si>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</si>
  <si>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</si>
  <si>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</si>
  <si>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</si>
  <si>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</si>
  <si>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</si>
  <si>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</si>
  <si>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</si>
  <si>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</si>
  <si>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</si>
  <si>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</si>
  <si>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</si>
  <si>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</si>
  <si>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</si>
  <si>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</si>
  <si>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</si>
  <si>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</si>
  <si>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</si>
  <si>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</si>
  <si>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</si>
  <si>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</si>
  <si>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</si>
  <si>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</si>
  <si>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</si>
  <si>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</si>
  <si>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</si>
  <si>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</si>
  <si>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</si>
  <si>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</si>
  <si>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</si>
  <si>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</si>
  <si>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</si>
  <si>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</si>
  <si>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</si>
  <si>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</si>
  <si>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</si>
  <si>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</si>
  <si>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</si>
  <si>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</si>
  <si>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</si>
  <si>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</si>
  <si>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</si>
  <si>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</si>
  <si>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</si>
  <si>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</si>
  <si>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</si>
  <si>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</si>
  <si>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</si>
  <si>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</si>
  <si>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</si>
  <si>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</si>
  <si>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</si>
  <si>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</si>
  <si>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</si>
  <si>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</si>
  <si>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</si>
  <si>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</si>
  <si>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</si>
  <si>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</si>
  <si>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</si>
  <si>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</si>
  <si>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</si>
  <si>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</si>
  <si>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</si>
  <si>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</si>
  <si>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</si>
  <si>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</si>
  <si>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</si>
  <si>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</si>
  <si>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</si>
  <si>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</si>
  <si>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</si>
  <si>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</si>
  <si>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</si>
  <si>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</si>
  <si>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</si>
  <si>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</si>
  <si>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</si>
  <si>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</si>
  <si>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</si>
  <si>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</si>
  <si>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</si>
  <si>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</si>
  <si>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</si>
  <si>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</si>
  <si>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</si>
  <si>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</si>
  <si>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</si>
  <si>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</si>
  <si>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</si>
  <si>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</si>
  <si>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</si>
  <si>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</si>
  <si>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</si>
  <si>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</si>
  <si>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</si>
  <si>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</si>
  <si>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</si>
  <si>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</si>
  <si>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</si>
  <si>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</si>
  <si>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</si>
  <si>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</si>
  <si>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</si>
  <si>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</si>
  <si>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</si>
  <si>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</si>
  <si>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</si>
  <si>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</si>
  <si>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</si>
  <si>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</si>
  <si>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</si>
  <si>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</si>
  <si>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</si>
  <si>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</si>
  <si>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</si>
  <si>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</si>
  <si>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</si>
  <si>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</si>
  <si>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</si>
  <si>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</si>
  <si>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</si>
  <si>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</si>
  <si>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</si>
  <si>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</si>
  <si>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</si>
  <si>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</si>
  <si>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</si>
  <si>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</si>
  <si>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</si>
  <si>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</si>
  <si>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</si>
  <si>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</si>
  <si>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</si>
  <si>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</si>
  <si>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</si>
  <si>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</si>
  <si>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</si>
  <si>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</si>
  <si>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</si>
  <si>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</si>
  <si>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</si>
  <si>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</si>
  <si>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</si>
  <si>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</si>
  <si>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</si>
  <si>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</si>
  <si>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</si>
  <si>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</si>
  <si>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</si>
  <si>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</si>
  <si>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</si>
  <si>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</si>
  <si>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</si>
  <si>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</si>
  <si>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</si>
  <si>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</si>
  <si>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</si>
  <si>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</si>
  <si>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</si>
  <si>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</si>
  <si>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</si>
  <si>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</si>
  <si>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</si>
  <si>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</si>
  <si>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</si>
  <si>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</si>
  <si>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</si>
  <si>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</si>
  <si>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</si>
  <si>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</si>
  <si>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</si>
  <si>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</si>
  <si>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</si>
  <si>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</si>
  <si>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</si>
  <si>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</si>
  <si>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</si>
  <si>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</si>
  <si>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</si>
  <si>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</si>
  <si>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</si>
  <si>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</si>
  <si>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</si>
  <si>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</si>
  <si>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</si>
  <si>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</si>
  <si>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</si>
  <si>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</si>
  <si>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</si>
  <si>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</si>
  <si>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</si>
  <si>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</si>
  <si>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</si>
  <si>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</si>
  <si>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</si>
  <si>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</si>
  <si>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</si>
  <si>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</si>
  <si>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</si>
  <si>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</si>
  <si>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</si>
  <si>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</si>
  <si>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</si>
  <si>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</si>
  <si>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</si>
  <si>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</si>
  <si>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</si>
  <si>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</si>
  <si>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</si>
  <si>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</si>
  <si>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</si>
  <si>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</si>
  <si>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</si>
  <si>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</si>
  <si>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</si>
  <si>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</si>
  <si>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</si>
  <si>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</si>
  <si>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</si>
  <si>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</si>
  <si>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</si>
  <si>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</si>
  <si>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</si>
  <si>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</si>
  <si>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</si>
  <si>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</si>
  <si>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</si>
  <si>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</si>
  <si>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</si>
  <si>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</si>
  <si>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</si>
  <si>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</si>
  <si>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</si>
  <si>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</si>
  <si>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</si>
  <si>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</si>
  <si>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</si>
  <si>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</si>
  <si>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</si>
  <si>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</si>
  <si>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</si>
  <si>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</si>
  <si>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</si>
  <si>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</si>
  <si>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</si>
  <si>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</si>
  <si>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</si>
  <si>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</si>
  <si>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</si>
  <si>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</si>
  <si>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</si>
  <si>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</si>
  <si>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</si>
  <si>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</si>
  <si>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</si>
  <si>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</si>
  <si>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</si>
  <si>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</si>
  <si>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</si>
  <si>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</si>
  <si>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</si>
  <si>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</si>
  <si>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</si>
  <si>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</si>
  <si>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</si>
  <si>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</si>
  <si>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</si>
  <si>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</si>
  <si>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</si>
  <si>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</si>
  <si>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</si>
  <si>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</si>
  <si>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</si>
  <si>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</si>
  <si>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</si>
  <si>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</si>
  <si>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</si>
  <si>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</si>
  <si>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</si>
  <si>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</si>
  <si>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</si>
  <si>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</si>
  <si>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</si>
  <si>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</si>
  <si>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</si>
  <si>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</si>
  <si>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</si>
  <si>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</si>
  <si>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</si>
  <si>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</si>
  <si>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</si>
  <si>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</si>
  <si>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</si>
  <si>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</si>
  <si>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</si>
  <si>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</si>
  <si>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</si>
  <si>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</si>
  <si>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</si>
  <si>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</si>
  <si>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</si>
  <si>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</si>
  <si>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</si>
  <si>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</si>
  <si>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</si>
  <si>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</si>
  <si>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</si>
  <si>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</si>
  <si>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</si>
  <si>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</si>
  <si>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</si>
  <si>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</si>
  <si>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</si>
  <si>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</si>
  <si>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</si>
  <si>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</si>
  <si>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</si>
  <si>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</si>
  <si>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</si>
  <si>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</si>
  <si>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</si>
  <si>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</si>
  <si>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</si>
  <si>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</si>
  <si>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</si>
  <si>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</si>
  <si>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</si>
  <si>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</si>
  <si>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</si>
  <si>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</si>
  <si>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</si>
  <si>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</si>
  <si>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</si>
  <si>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</si>
  <si>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</si>
  <si>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</si>
  <si>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</si>
  <si>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</si>
  <si>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</si>
  <si>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</si>
  <si>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</si>
  <si>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</si>
  <si>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</si>
  <si>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</si>
  <si>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</si>
  <si>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</si>
  <si>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</si>
  <si>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</si>
  <si>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</si>
  <si>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</si>
  <si>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</si>
  <si>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</si>
  <si>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</si>
  <si>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</si>
  <si>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</si>
  <si>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</si>
  <si>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</si>
  <si>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</si>
  <si>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</si>
  <si>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</si>
  <si>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</si>
  <si>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</si>
  <si>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</si>
  <si>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</si>
  <si>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</si>
  <si>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</si>
  <si>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</si>
  <si>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</si>
  <si>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</si>
  <si>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</si>
  <si>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</si>
  <si>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</si>
  <si>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</si>
  <si>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</si>
  <si>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</si>
  <si>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</si>
  <si>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</si>
  <si>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</si>
  <si>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</si>
  <si>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</si>
  <si>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</si>
  <si>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</si>
  <si>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</si>
  <si>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</si>
  <si>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</si>
  <si>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</si>
  <si>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</si>
  <si>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</si>
  <si>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</si>
  <si>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</si>
  <si>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</si>
  <si>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</si>
  <si>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</si>
  <si>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</si>
  <si>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</si>
  <si>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</si>
  <si>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</si>
  <si>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</si>
  <si>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</si>
  <si>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</si>
  <si>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</si>
  <si>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</si>
  <si>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</si>
  <si>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</si>
  <si>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</si>
  <si>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</si>
  <si>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</si>
  <si>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</si>
  <si>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</si>
  <si>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</si>
  <si>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</si>
  <si>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</si>
  <si>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</si>
  <si>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</si>
  <si>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</si>
  <si>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</si>
  <si>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</si>
  <si>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</si>
  <si>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</si>
  <si>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</si>
  <si>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</si>
  <si>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</si>
  <si>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</si>
  <si>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</si>
  <si>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</si>
  <si>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</si>
  <si>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</si>
  <si>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</si>
  <si>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</si>
  <si>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</si>
  <si>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</si>
  <si>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</si>
  <si>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</si>
  <si>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</si>
  <si>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</si>
  <si>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</si>
  <si>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</si>
  <si>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</si>
  <si>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</si>
  <si>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</si>
  <si>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</si>
  <si>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</si>
  <si>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</si>
  <si>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</si>
  <si>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</si>
  <si>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</si>
  <si>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</si>
  <si>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</si>
  <si>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</si>
  <si>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</si>
  <si>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</si>
  <si>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</si>
  <si>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</si>
  <si>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</si>
  <si>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</si>
  <si>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</si>
  <si>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</si>
  <si>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</si>
  <si>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</si>
  <si>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</si>
  <si>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</si>
  <si>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</si>
  <si>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</si>
  <si>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</si>
  <si>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</si>
  <si>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</si>
  <si>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</si>
  <si>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</si>
  <si>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</si>
  <si>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</si>
  <si>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</si>
  <si>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</si>
  <si>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</si>
  <si>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</si>
  <si>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</si>
  <si>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</si>
  <si>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</si>
  <si>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</si>
  <si>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</si>
  <si>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</si>
  <si>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</si>
  <si>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</si>
  <si>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</si>
  <si>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</si>
  <si>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</si>
  <si>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</si>
  <si>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</si>
  <si>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</si>
  <si>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</si>
  <si>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</si>
  <si>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</si>
  <si>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</si>
  <si>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</si>
  <si>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</si>
  <si>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</si>
  <si>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</si>
  <si>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</si>
  <si>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</si>
  <si>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</si>
  <si>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</si>
  <si>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</si>
  <si>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</si>
  <si>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</si>
  <si>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</si>
  <si>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</si>
  <si>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</si>
  <si>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</si>
  <si>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</si>
  <si>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</si>
  <si>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</si>
  <si>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</si>
  <si>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</si>
  <si>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</si>
  <si>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</si>
  <si>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</si>
  <si>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</si>
  <si>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</si>
  <si>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</si>
  <si>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</si>
  <si>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</si>
  <si>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</si>
  <si>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</si>
  <si>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</si>
  <si>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</si>
  <si>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</si>
  <si>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</si>
  <si>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</si>
  <si>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</si>
  <si>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</si>
  <si>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</si>
  <si>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</si>
  <si>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</si>
  <si>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</si>
  <si>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</si>
  <si>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</si>
  <si>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</si>
  <si>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</si>
  <si>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</si>
  <si>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</si>
  <si>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</si>
  <si>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</si>
  <si>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</si>
  <si>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</si>
  <si>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</si>
  <si>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</si>
  <si>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</si>
  <si>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</si>
  <si>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</si>
  <si>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</si>
  <si>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</si>
  <si>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</si>
  <si>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</si>
  <si>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</si>
  <si>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</si>
  <si>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</si>
  <si>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</si>
  <si>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</si>
  <si>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</si>
  <si>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</si>
  <si>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</si>
  <si>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</si>
  <si>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</si>
  <si>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</si>
  <si>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</si>
  <si>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</si>
  <si>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</si>
  <si>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</si>
  <si>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</si>
  <si>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</si>
  <si>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</si>
  <si>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</si>
  <si>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</si>
  <si>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</si>
  <si>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</si>
  <si>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</si>
  <si>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</si>
  <si>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</si>
  <si>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</si>
  <si>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</si>
  <si>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</si>
  <si>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</si>
  <si>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</si>
  <si>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</si>
  <si>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</si>
  <si>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</si>
  <si>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</si>
  <si>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</si>
  <si>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</si>
  <si>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</si>
  <si>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</si>
  <si>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</si>
  <si>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</si>
  <si>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</si>
  <si>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</si>
  <si>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</si>
  <si>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</si>
  <si>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</si>
  <si>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</si>
  <si>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</si>
  <si>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</si>
  <si>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</si>
  <si>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</si>
  <si>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</si>
  <si>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</si>
  <si>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</si>
  <si>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</si>
  <si>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</si>
  <si>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</si>
  <si>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</si>
  <si>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</si>
  <si>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</si>
  <si>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</si>
  <si>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</si>
  <si>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</si>
  <si>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</si>
  <si>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</si>
  <si>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</si>
  <si>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</si>
  <si>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</si>
  <si>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</si>
  <si>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</si>
  <si>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</si>
  <si>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</si>
  <si>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</si>
  <si>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</si>
  <si>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</si>
  <si>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</si>
  <si>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</si>
  <si>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</si>
  <si>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</si>
  <si>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</si>
  <si>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</si>
  <si>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</si>
  <si>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</si>
  <si>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</si>
  <si>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</si>
  <si>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</si>
  <si>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</si>
  <si>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</si>
  <si>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</si>
  <si>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</si>
  <si>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</si>
  <si>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</si>
  <si>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</si>
  <si>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</si>
  <si>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</si>
  <si>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</si>
  <si>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</si>
  <si>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</si>
  <si>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</si>
  <si>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</si>
  <si>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</si>
  <si>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</si>
  <si>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</si>
  <si>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</si>
  <si>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</si>
  <si>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</si>
  <si>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</si>
  <si>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</si>
  <si>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</si>
  <si>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</si>
  <si>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</si>
  <si>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</si>
  <si>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</si>
  <si>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</si>
  <si>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</si>
  <si>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</si>
  <si>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</si>
  <si>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</si>
  <si>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</si>
  <si>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</si>
  <si>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</si>
  <si>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</si>
  <si>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</si>
  <si>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</si>
  <si>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</si>
  <si>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</si>
  <si>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</si>
  <si>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</si>
  <si>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</si>
  <si>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</si>
  <si>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</si>
  <si>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</si>
  <si>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</si>
  <si>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</si>
  <si>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</si>
  <si>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</si>
  <si>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</si>
  <si>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</si>
  <si>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</si>
  <si>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</si>
  <si>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</si>
  <si>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</si>
  <si>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</si>
  <si>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</si>
  <si>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</si>
  <si>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</si>
  <si>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</si>
  <si>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</si>
  <si>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</si>
  <si>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</si>
  <si>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</si>
  <si>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</si>
  <si>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</si>
  <si>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</si>
  <si>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</si>
  <si>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</si>
  <si>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</si>
  <si>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</si>
  <si>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</si>
  <si>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</si>
  <si>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</si>
  <si>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</si>
  <si>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</si>
  <si>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</si>
  <si>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</si>
  <si>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</si>
  <si>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</si>
  <si>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</si>
  <si>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</si>
  <si>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</si>
  <si>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</si>
  <si>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</si>
  <si>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</si>
  <si>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</si>
  <si>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</si>
  <si>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</si>
  <si>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</si>
  <si>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</si>
  <si>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</si>
  <si>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</si>
  <si>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</si>
  <si>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</si>
  <si>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</si>
  <si>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</si>
  <si>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</si>
  <si>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</si>
  <si>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</si>
  <si>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</si>
  <si>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</si>
  <si>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</si>
  <si>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</si>
  <si>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</si>
  <si>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</si>
  <si>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</si>
  <si>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</si>
  <si>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</si>
  <si>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</si>
  <si>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</si>
  <si>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</si>
  <si>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</si>
  <si>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</si>
  <si>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</si>
  <si>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</si>
  <si>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</si>
  <si>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</si>
  <si>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</si>
  <si>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</si>
  <si>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</si>
  <si>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</si>
  <si>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</si>
  <si>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</si>
  <si>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</si>
  <si>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</si>
  <si>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</si>
  <si>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</si>
  <si>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</si>
  <si>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</si>
  <si>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</si>
  <si>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</si>
  <si>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</si>
  <si>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</si>
  <si>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</si>
  <si>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</si>
  <si>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</si>
  <si>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</si>
  <si>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</si>
  <si>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</si>
  <si>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</si>
  <si>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</si>
  <si>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</si>
  <si>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</si>
  <si>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</si>
  <si>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</si>
  <si>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</si>
  <si>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</si>
  <si>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</si>
  <si>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</si>
  <si>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</si>
  <si>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</si>
  <si>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</si>
  <si>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</si>
  <si>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</si>
  <si>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</si>
  <si>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</si>
  <si>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</si>
  <si>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</si>
  <si>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</si>
  <si>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</si>
  <si>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</si>
  <si>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</si>
  <si>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</si>
  <si>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</si>
  <si>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</si>
  <si>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</si>
  <si>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</si>
  <si>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</si>
  <si>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</si>
  <si>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</si>
  <si>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</si>
  <si>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</si>
  <si>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</si>
  <si>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</si>
  <si>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</si>
  <si>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</si>
  <si>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</si>
  <si>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</si>
  <si>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</si>
  <si>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</si>
  <si>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</si>
  <si>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</si>
  <si>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</si>
  <si>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</si>
  <si>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</si>
  <si>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</si>
  <si>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</si>
  <si>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</si>
  <si>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</si>
  <si>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</si>
  <si>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</si>
  <si>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</si>
  <si>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</si>
  <si>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</si>
  <si>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</si>
  <si>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</si>
  <si>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</si>
  <si>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</si>
  <si>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</si>
  <si>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</si>
  <si>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</si>
  <si>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</si>
  <si>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</si>
  <si>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</si>
  <si>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</si>
  <si>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</si>
  <si>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</si>
  <si>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</si>
  <si>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</si>
  <si>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</si>
  <si>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</si>
  <si>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</si>
  <si>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</si>
  <si>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</si>
  <si>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</si>
  <si>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</si>
  <si>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</si>
  <si>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</si>
  <si>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</si>
  <si>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</si>
  <si>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</si>
  <si>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</si>
  <si>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</si>
  <si>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</si>
  <si>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</si>
  <si>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</si>
  <si>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</si>
  <si>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</si>
  <si>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</si>
  <si>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</si>
  <si>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</si>
  <si>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</si>
  <si>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</si>
  <si>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</si>
  <si>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</si>
  <si>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</si>
  <si>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</si>
  <si>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</si>
  <si>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</si>
  <si>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</si>
  <si>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</si>
  <si>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</si>
  <si>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</si>
  <si>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</si>
  <si>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</si>
  <si>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</si>
  <si>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</si>
  <si>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</si>
  <si>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</si>
  <si>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</si>
  <si>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</si>
  <si>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</si>
  <si>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</si>
  <si>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</si>
  <si>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</si>
  <si>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</si>
  <si>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</si>
  <si>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</si>
  <si>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</si>
  <si>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</si>
  <si>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</si>
  <si>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</si>
  <si>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</si>
  <si>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</si>
  <si>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</si>
  <si>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</si>
  <si>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</si>
  <si>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</si>
  <si>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</si>
  <si>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</si>
  <si>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</si>
  <si>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</si>
  <si>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</si>
  <si>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</si>
  <si>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</si>
  <si>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</si>
  <si>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</si>
  <si>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</si>
  <si>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</si>
  <si>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</si>
  <si>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</si>
  <si>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</si>
  <si>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</si>
  <si>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</si>
  <si>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</si>
  <si>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</si>
  <si>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</si>
  <si>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</si>
  <si>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</si>
  <si>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</si>
  <si>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</si>
  <si>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</si>
  <si>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</si>
  <si>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</si>
  <si>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</si>
  <si>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</si>
  <si>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</si>
  <si>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</si>
  <si>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</si>
  <si>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</si>
  <si>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</si>
  <si>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</si>
  <si>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</si>
  <si>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</si>
  <si>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</si>
  <si>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</si>
  <si>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</si>
  <si>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</si>
  <si>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</si>
  <si>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</si>
  <si>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</si>
  <si>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</si>
  <si>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</si>
  <si>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</si>
  <si>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</si>
  <si>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</si>
  <si>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</si>
  <si>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</si>
  <si>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</si>
  <si>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</si>
  <si>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</si>
  <si>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</si>
  <si>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</si>
  <si>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</si>
  <si>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</si>
  <si>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</si>
  <si>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</si>
  <si>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</si>
  <si>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</si>
  <si>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</si>
  <si>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</si>
  <si>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</si>
  <si>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</si>
  <si>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</si>
  <si>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</si>
  <si>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</si>
  <si>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</si>
  <si>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</si>
  <si>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</si>
  <si>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</si>
  <si>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</si>
  <si>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</si>
  <si>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</si>
  <si>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</si>
  <si>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</si>
  <si>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</si>
  <si>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</si>
  <si>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</si>
  <si>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</si>
  <si>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</si>
  <si>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</si>
  <si>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</si>
  <si>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</si>
  <si>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</si>
  <si>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</si>
  <si>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</si>
  <si>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</si>
  <si>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</si>
  <si>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</si>
  <si>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</si>
  <si>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</si>
  <si>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</si>
  <si>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</si>
  <si>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</si>
  <si>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</si>
  <si>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</si>
  <si>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</si>
  <si>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</si>
  <si>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</si>
  <si>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</si>
  <si>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</si>
  <si>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</si>
  <si>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</si>
  <si>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</si>
  <si>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</si>
  <si>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</si>
  <si>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</si>
  <si>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</si>
  <si>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</si>
  <si>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</si>
  <si>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</si>
  <si>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</si>
  <si>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</si>
  <si>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</si>
  <si>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</si>
  <si>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</si>
  <si>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</si>
  <si>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</si>
  <si>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</si>
  <si>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</si>
  <si>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</si>
  <si>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</si>
  <si>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</si>
  <si>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</si>
  <si>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</si>
  <si>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</si>
  <si>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</si>
  <si>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</si>
  <si>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</si>
  <si>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</si>
  <si>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</si>
  <si>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</si>
  <si>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</si>
  <si>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</si>
  <si>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</si>
  <si>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</si>
  <si>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</si>
  <si>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</si>
  <si>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</si>
  <si>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</si>
  <si>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</si>
  <si>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</si>
  <si>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</si>
  <si>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</si>
  <si>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</si>
  <si>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</si>
  <si>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</si>
  <si>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</si>
  <si>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</si>
  <si>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</si>
  <si>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</si>
  <si>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</si>
  <si>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</si>
  <si>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</si>
  <si>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</si>
  <si>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</si>
  <si>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</si>
  <si>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</si>
  <si>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</si>
  <si>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</si>
  <si>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</si>
  <si>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</si>
  <si>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</si>
  <si>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</si>
  <si>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</si>
  <si>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</si>
  <si>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</si>
  <si>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</si>
  <si>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</si>
  <si>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</si>
  <si>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</si>
  <si>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</si>
  <si>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</si>
  <si>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</si>
  <si>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</si>
  <si>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</si>
  <si>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</si>
  <si>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</si>
  <si>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</si>
  <si>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</si>
  <si>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</si>
  <si>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</si>
  <si>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</si>
  <si>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</si>
  <si>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</si>
  <si>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</si>
  <si>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</si>
  <si>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</si>
  <si>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</si>
  <si>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</si>
  <si>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</si>
  <si>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</si>
  <si>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</si>
  <si>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</si>
  <si>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</si>
  <si>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</si>
  <si>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</si>
  <si>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</si>
  <si>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</si>
  <si>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</si>
  <si>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</si>
  <si>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</si>
  <si>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</si>
  <si>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</si>
  <si>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</si>
  <si>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</si>
  <si>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</si>
  <si>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</si>
  <si>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</si>
  <si>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</si>
  <si>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</si>
  <si>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</si>
  <si>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</si>
  <si>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</si>
  <si>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</si>
  <si>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</si>
  <si>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</si>
  <si>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</si>
  <si>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</si>
  <si>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</si>
  <si>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</si>
  <si>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</si>
  <si>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</si>
  <si>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</si>
  <si>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</si>
  <si>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</si>
  <si>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</si>
  <si>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</si>
  <si>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</si>
  <si>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</si>
  <si>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</si>
  <si>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</si>
  <si>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</si>
  <si>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</si>
  <si>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</si>
  <si>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</si>
  <si>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</si>
  <si>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</si>
  <si>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</si>
  <si>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</si>
  <si>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</si>
  <si>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</si>
  <si>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</si>
  <si>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</si>
  <si>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</si>
  <si>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</si>
  <si>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</si>
  <si>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</si>
  <si>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</si>
  <si>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</si>
  <si>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</si>
  <si>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</si>
  <si>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</si>
  <si>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</si>
  <si>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</si>
  <si>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</si>
  <si>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</si>
  <si>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</si>
  <si>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</si>
  <si>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</si>
  <si>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</si>
  <si>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</si>
  <si>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</si>
  <si>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</si>
  <si>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</si>
  <si>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</si>
  <si>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</si>
  <si>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</si>
  <si>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</si>
  <si>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</si>
  <si>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</si>
  <si>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</si>
  <si>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</si>
  <si>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</si>
  <si>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</si>
  <si>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</si>
  <si>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</si>
  <si>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</si>
  <si>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</si>
  <si>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</si>
  <si>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</si>
  <si>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</si>
  <si>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</si>
  <si>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</si>
  <si>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</si>
  <si>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</si>
  <si>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</si>
  <si>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</si>
  <si>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</si>
  <si>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</si>
  <si>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</si>
  <si>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</si>
  <si>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</si>
  <si>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</si>
  <si>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</si>
  <si>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</si>
  <si>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</si>
  <si>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</si>
  <si>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</si>
  <si>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</si>
  <si>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</si>
  <si>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</si>
  <si>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</si>
  <si>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</si>
  <si>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</si>
  <si>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</si>
  <si>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</si>
  <si>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</si>
  <si>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</si>
  <si>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</si>
  <si>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</si>
  <si>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</si>
  <si>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</si>
  <si>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</si>
  <si>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</si>
  <si>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</si>
  <si>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</si>
  <si>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</si>
  <si>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</si>
  <si>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</si>
  <si>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</si>
  <si>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</si>
  <si>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</si>
  <si>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</si>
  <si>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</si>
  <si>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</si>
  <si>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</si>
  <si>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</si>
  <si>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</si>
  <si>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</si>
  <si>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</si>
  <si>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</si>
  <si>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</si>
  <si>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</si>
  <si>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</si>
  <si>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</si>
  <si>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</si>
  <si>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</si>
  <si>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</si>
  <si>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</si>
  <si>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</si>
  <si>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</si>
  <si>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</si>
  <si>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</si>
  <si>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</si>
  <si>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</si>
  <si>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</si>
  <si>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</si>
  <si>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</si>
  <si>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</si>
  <si>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</si>
  <si>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</si>
  <si>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</si>
  <si>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</si>
  <si>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</si>
  <si>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</si>
  <si>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</si>
  <si>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</si>
  <si>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</si>
  <si>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</si>
  <si>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</si>
  <si>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</si>
  <si>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</si>
  <si>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</si>
  <si>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</si>
  <si>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</si>
  <si>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</si>
  <si>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</si>
  <si>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</si>
  <si>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</si>
  <si>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</si>
  <si>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</si>
  <si>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</si>
  <si>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</si>
  <si>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</si>
  <si>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</si>
  <si>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</si>
  <si>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</si>
  <si>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</si>
  <si>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</si>
  <si>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</si>
  <si>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</si>
  <si>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</si>
  <si>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</si>
  <si>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</si>
  <si>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</si>
  <si>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</si>
  <si>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</si>
  <si>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</si>
  <si>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</si>
  <si>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</si>
  <si>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</si>
  <si>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</si>
  <si>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</si>
  <si>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</si>
  <si>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</si>
  <si>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</si>
  <si>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</si>
  <si>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</si>
  <si>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</si>
  <si>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</si>
  <si>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</si>
  <si>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</si>
  <si>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</si>
  <si>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</si>
  <si>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</si>
  <si>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</si>
  <si>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</si>
  <si>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</si>
  <si>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</si>
  <si>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</si>
  <si>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</si>
  <si>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</si>
  <si>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</si>
  <si>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</si>
  <si>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</si>
  <si>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</si>
  <si>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</si>
  <si>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</si>
  <si>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</si>
  <si>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</si>
  <si>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</si>
  <si>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</si>
  <si>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</si>
  <si>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</si>
  <si>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</si>
  <si>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</si>
  <si>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</si>
  <si>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</si>
  <si>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</si>
  <si>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</si>
  <si>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</si>
  <si>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</si>
  <si>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</si>
  <si>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</si>
  <si>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</si>
  <si>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</si>
  <si>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</si>
  <si>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</si>
  <si>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</si>
  <si>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</si>
  <si>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</si>
  <si>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</si>
  <si>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</si>
  <si>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</si>
  <si>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</si>
  <si>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</si>
  <si>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</si>
  <si>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</si>
  <si>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</si>
  <si>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</si>
  <si>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</si>
  <si>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</si>
  <si>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</si>
  <si>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</si>
  <si>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</si>
  <si>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</si>
  <si>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</si>
  <si>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</si>
  <si>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</si>
  <si>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</si>
  <si>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</si>
  <si>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</si>
  <si>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</si>
  <si>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</si>
  <si>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</si>
  <si>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</si>
  <si>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</si>
  <si>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</si>
  <si>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</si>
  <si>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</si>
  <si>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</si>
  <si>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</si>
  <si>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</si>
  <si>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</si>
  <si>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</si>
  <si>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</si>
  <si>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</si>
  <si>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</si>
  <si>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</si>
  <si>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</si>
  <si>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</si>
  <si>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</si>
  <si>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</si>
  <si>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</si>
  <si>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</si>
  <si>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</si>
  <si>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</si>
  <si>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</si>
  <si>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</si>
  <si>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</si>
  <si>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</si>
  <si>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</si>
  <si>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</si>
  <si>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</si>
  <si>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</si>
  <si>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</si>
  <si>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</si>
  <si>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</si>
  <si>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</si>
  <si>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</si>
  <si>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</si>
  <si>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</si>
  <si>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</si>
  <si>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</si>
  <si>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</si>
  <si>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</si>
  <si>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</si>
  <si>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</si>
  <si>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</si>
  <si>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</si>
  <si>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</si>
  <si>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</si>
  <si>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</si>
  <si>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</si>
  <si>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</si>
  <si>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</si>
  <si>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</si>
  <si>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</si>
  <si>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</si>
  <si>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</si>
  <si>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</si>
  <si>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</si>
  <si>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</si>
  <si>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</si>
  <si>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</si>
  <si>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</si>
  <si>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</si>
  <si>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</si>
  <si>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</si>
  <si>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</si>
  <si>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</si>
  <si>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</si>
  <si>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</si>
  <si>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</si>
  <si>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</si>
  <si>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</si>
  <si>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</si>
  <si>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</si>
  <si>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</si>
  <si>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</si>
  <si>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</si>
  <si>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</si>
  <si>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</si>
  <si>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</si>
  <si>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</si>
  <si>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</si>
  <si>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</si>
  <si>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</si>
  <si>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</si>
  <si>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</si>
  <si>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</si>
  <si>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</si>
  <si>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</si>
  <si>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</si>
  <si>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</si>
  <si>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</si>
  <si>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</si>
  <si>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</si>
  <si>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</si>
  <si>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</si>
  <si>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</si>
  <si>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</si>
  <si>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</si>
  <si>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</si>
  <si>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</si>
  <si>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</si>
  <si>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</si>
  <si>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</si>
  <si>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</si>
  <si>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</si>
  <si>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</si>
  <si>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</si>
  <si>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</si>
  <si>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</si>
  <si>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</si>
  <si>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</si>
  <si>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</si>
  <si>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</si>
  <si>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</si>
  <si>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</si>
  <si>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</si>
  <si>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</si>
  <si>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</si>
  <si>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</si>
  <si>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</si>
  <si>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</si>
  <si>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</si>
  <si>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</si>
  <si>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</si>
  <si>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</si>
  <si>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</si>
  <si>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</si>
  <si>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</si>
  <si>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</si>
  <si>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</si>
  <si>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</si>
  <si>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</si>
  <si>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</si>
  <si>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</si>
  <si>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</si>
  <si>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</si>
  <si>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</si>
  <si>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</si>
  <si>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</si>
  <si>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</si>
  <si>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</si>
  <si>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</si>
  <si>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</si>
  <si>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</si>
  <si>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</si>
  <si>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</si>
  <si>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</si>
  <si>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</si>
  <si>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</si>
  <si>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</si>
  <si>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</si>
  <si>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</si>
  <si>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</si>
  <si>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</si>
  <si>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</si>
  <si>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</si>
  <si>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</si>
  <si>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</si>
  <si>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</si>
  <si>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</si>
  <si>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</si>
  <si>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</si>
  <si>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</si>
  <si>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</si>
  <si>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</si>
  <si>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</si>
  <si>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</si>
  <si>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</si>
  <si>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</si>
  <si>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</si>
  <si>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</si>
  <si>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</si>
  <si>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</si>
  <si>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</si>
  <si>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</si>
  <si>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</si>
  <si>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</si>
  <si>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</si>
  <si>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</si>
  <si>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</si>
  <si>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</si>
  <si>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</si>
  <si>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</si>
  <si>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</si>
  <si>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</si>
  <si>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</si>
  <si>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</si>
  <si>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</si>
  <si>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</si>
  <si>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</si>
  <si>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</si>
  <si>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</si>
  <si>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</si>
  <si>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</si>
  <si>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</si>
  <si>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</si>
  <si>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</si>
  <si>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</si>
  <si>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</si>
  <si>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</si>
  <si>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</si>
  <si>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</si>
  <si>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</si>
  <si>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</si>
  <si>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</si>
  <si>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</si>
  <si>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</si>
  <si>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</si>
  <si>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</si>
  <si>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</si>
  <si>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</si>
  <si>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</si>
  <si>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</si>
  <si>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</si>
  <si>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</si>
  <si>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</si>
  <si>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</si>
  <si>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</si>
  <si>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</si>
  <si>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</si>
  <si>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</si>
  <si>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</si>
  <si>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</si>
  <si>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</si>
  <si>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</si>
  <si>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</si>
  <si>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</si>
  <si>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</si>
  <si>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</si>
  <si>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</si>
  <si>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</si>
  <si>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</si>
  <si>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</si>
  <si>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</si>
  <si>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</si>
  <si>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</si>
  <si>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</si>
  <si>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</si>
  <si>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</si>
  <si>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</si>
  <si>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</si>
  <si>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</si>
  <si>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</si>
  <si>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</si>
  <si>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</si>
  <si>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</si>
  <si>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</si>
  <si>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</si>
  <si>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</si>
  <si>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</si>
  <si>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</si>
  <si>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</si>
  <si>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</si>
  <si>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</si>
  <si>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</si>
  <si>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</si>
  <si>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</si>
  <si>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</si>
  <si>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</si>
  <si>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</si>
  <si>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</si>
  <si>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</si>
  <si>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</si>
  <si>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</si>
  <si>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</si>
  <si>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</si>
  <si>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</si>
  <si>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</si>
  <si>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</si>
  <si>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</si>
  <si>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</si>
  <si>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</si>
  <si>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</si>
  <si>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</si>
  <si>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</si>
  <si>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</si>
  <si>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</si>
  <si>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</si>
  <si>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</si>
  <si>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</si>
  <si>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</si>
  <si>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</si>
  <si>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</si>
  <si>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</si>
  <si>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</si>
  <si>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</si>
  <si>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</si>
  <si>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</si>
  <si>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</si>
  <si>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</si>
  <si>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</si>
  <si>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</si>
  <si>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</si>
  <si>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</si>
  <si>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</si>
  <si>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</si>
  <si>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</si>
  <si>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</si>
  <si>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</si>
  <si>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</si>
  <si>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</si>
  <si>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</si>
  <si>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</si>
  <si>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</si>
  <si>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</si>
  <si>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</si>
  <si>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</si>
  <si>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</si>
  <si>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</si>
  <si>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</si>
  <si>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</si>
  <si>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</si>
  <si>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</si>
  <si>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</si>
  <si>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</si>
  <si>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</si>
  <si>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</si>
  <si>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</si>
  <si>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</si>
  <si>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</si>
  <si>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</si>
  <si>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</si>
  <si>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</si>
  <si>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</si>
  <si>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</si>
  <si>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</si>
  <si>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</si>
  <si>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</si>
  <si>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</si>
  <si>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</si>
  <si>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</si>
  <si>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</si>
  <si>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</si>
  <si>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</si>
  <si>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</si>
  <si>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</si>
  <si>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</si>
  <si>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</si>
  <si>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</si>
  <si>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</si>
  <si>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</si>
  <si>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</si>
  <si>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</si>
  <si>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</si>
  <si>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</si>
  <si>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</si>
  <si>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</si>
  <si>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</si>
  <si>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</si>
  <si>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</si>
  <si>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</si>
  <si>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</si>
  <si>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</si>
  <si>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</si>
  <si>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</si>
  <si>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</si>
  <si>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</si>
  <si>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</si>
  <si>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</si>
  <si>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</si>
  <si>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</si>
  <si>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</si>
  <si>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</si>
  <si>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</si>
  <si>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</si>
  <si>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</si>
  <si>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</si>
  <si>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</si>
  <si>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</si>
  <si>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</si>
  <si>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</si>
  <si>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</si>
  <si>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</si>
  <si>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</si>
  <si>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</si>
  <si>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</si>
  <si>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</si>
  <si>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</si>
  <si>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</si>
  <si>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</si>
  <si>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</si>
  <si>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</si>
  <si>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</si>
  <si>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</si>
  <si>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</si>
  <si>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</si>
  <si>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</si>
  <si>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</si>
  <si>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</si>
  <si>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</si>
  <si>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</si>
  <si>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</si>
  <si>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</si>
  <si>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</si>
  <si>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</si>
  <si>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</si>
  <si>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</si>
  <si>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</si>
  <si>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</si>
  <si>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</si>
  <si>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</si>
  <si>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</si>
  <si>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</si>
  <si>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</si>
  <si>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</si>
  <si>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</si>
  <si>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</si>
  <si>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</si>
  <si>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</si>
  <si>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</si>
  <si>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</si>
  <si>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</si>
  <si>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</si>
  <si>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</si>
  <si>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</si>
  <si>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</si>
  <si>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</si>
  <si>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</si>
  <si>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</si>
  <si>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</si>
  <si>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</si>
  <si>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</si>
  <si>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</si>
  <si>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</si>
  <si>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</si>
  <si>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</si>
  <si>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</si>
  <si>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</si>
  <si>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</si>
  <si>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</si>
  <si>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</si>
  <si>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</si>
  <si>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</si>
  <si>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</si>
  <si>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</si>
  <si>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</si>
  <si>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</si>
  <si>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</si>
  <si>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</si>
  <si>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</si>
  <si>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</si>
  <si>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</si>
  <si>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</si>
  <si>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</si>
  <si>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</si>
  <si>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</si>
  <si>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</si>
  <si>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</si>
  <si>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</si>
  <si>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</si>
  <si>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</si>
  <si>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</si>
  <si>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</si>
  <si>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</si>
  <si>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</si>
  <si>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</si>
  <si>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</si>
  <si>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</si>
  <si>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</si>
  <si>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</si>
  <si>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</si>
  <si>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</si>
  <si>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</si>
  <si>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</si>
  <si>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</si>
  <si>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</si>
  <si>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</si>
  <si>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</si>
  <si>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</si>
  <si>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</si>
  <si>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</si>
  <si>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</si>
  <si>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</si>
  <si>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</si>
  <si>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</si>
  <si>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</si>
  <si>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</si>
  <si>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</si>
  <si>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</si>
  <si>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</si>
  <si>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</si>
  <si>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</si>
  <si>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</si>
  <si>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</si>
  <si>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</si>
  <si>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</si>
  <si>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</si>
  <si>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</si>
  <si>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</si>
  <si>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</si>
  <si>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</si>
  <si>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</si>
  <si>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</si>
  <si>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</si>
  <si>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</si>
  <si>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</si>
  <si>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</si>
  <si>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</si>
  <si>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</si>
  <si>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</si>
  <si>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</si>
  <si>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</si>
  <si>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</si>
  <si>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</si>
  <si>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</si>
  <si>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</si>
  <si>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</si>
  <si>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</si>
  <si>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</si>
  <si>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</si>
  <si>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</si>
  <si>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</si>
  <si>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</si>
  <si>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</si>
  <si>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</si>
  <si>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</si>
  <si>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</si>
  <si>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</si>
  <si>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</si>
  <si>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</si>
  <si>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</si>
  <si>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</si>
  <si>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</si>
  <si>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</si>
  <si>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</si>
  <si>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</si>
  <si>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</si>
  <si>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</si>
  <si>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</si>
  <si>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</si>
  <si>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</si>
  <si>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</si>
  <si>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</si>
  <si>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</si>
  <si>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</si>
  <si>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</si>
  <si>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</si>
  <si>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</si>
  <si>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</si>
  <si>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</si>
  <si>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</si>
  <si>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</si>
  <si>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</si>
  <si>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</si>
  <si>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</si>
  <si>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</si>
  <si>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</si>
  <si>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</si>
  <si>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</si>
  <si>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</si>
  <si>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</si>
  <si>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</si>
  <si>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</si>
  <si>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</si>
  <si>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</si>
  <si>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</si>
  <si>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</si>
  <si>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</si>
  <si>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</si>
  <si>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</si>
  <si>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</si>
  <si>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</si>
  <si>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</si>
  <si>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</si>
  <si>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</si>
  <si>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</si>
  <si>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</si>
  <si>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</si>
  <si>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</si>
  <si>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</si>
  <si>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</si>
  <si>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</si>
  <si>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</si>
  <si>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</si>
  <si>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</si>
  <si>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</si>
  <si>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</si>
  <si>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</si>
  <si>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</si>
  <si>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</si>
  <si>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</si>
  <si>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</si>
  <si>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</si>
  <si>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</si>
  <si>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</si>
  <si>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</si>
  <si>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</si>
  <si>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</si>
  <si>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</si>
  <si>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</si>
  <si>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</si>
  <si>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</si>
  <si>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</si>
  <si>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</si>
  <si>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</si>
  <si>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</si>
  <si>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</si>
  <si>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</si>
  <si>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</si>
  <si>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</si>
  <si>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</si>
  <si>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</si>
  <si>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</si>
  <si>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</si>
  <si>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</si>
  <si>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</si>
  <si>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</si>
  <si>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</si>
  <si>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</si>
  <si>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</si>
  <si>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</si>
  <si>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</si>
  <si>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</si>
  <si>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</si>
  <si>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</si>
  <si>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</si>
  <si>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</si>
  <si>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</si>
  <si>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</si>
  <si>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</si>
  <si>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</si>
  <si>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</si>
  <si>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</si>
  <si>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</si>
  <si>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</si>
  <si>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</si>
  <si>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</si>
  <si>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</si>
  <si>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</si>
  <si>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</si>
  <si>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</si>
  <si>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</si>
  <si>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</si>
  <si>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</si>
  <si>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</si>
  <si>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</si>
  <si>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</si>
  <si>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</si>
  <si>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</si>
  <si>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</si>
  <si>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</si>
  <si>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</si>
  <si>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</si>
  <si>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</si>
  <si>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</si>
  <si>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</si>
  <si>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</si>
  <si>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</si>
  <si>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</si>
  <si>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</si>
  <si>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</si>
  <si>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</si>
  <si>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</si>
  <si>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</si>
  <si>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</si>
  <si>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</si>
  <si>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</si>
  <si>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</si>
  <si>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</si>
  <si>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</si>
  <si>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</si>
  <si>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</si>
  <si>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</si>
  <si>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</si>
  <si>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</si>
  <si>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</si>
  <si>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</si>
  <si>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</si>
  <si>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</si>
  <si>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</si>
  <si>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</si>
  <si>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</si>
  <si>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</si>
  <si>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</si>
  <si>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</si>
  <si>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</si>
  <si>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</si>
  <si>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</si>
  <si>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</si>
  <si>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</si>
  <si>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</si>
  <si>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</si>
  <si>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</si>
  <si>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</si>
  <si>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</si>
  <si>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</si>
  <si>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</si>
  <si>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</si>
  <si>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</si>
  <si>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</si>
  <si>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</si>
  <si>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</si>
  <si>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</si>
  <si>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</si>
  <si>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</si>
  <si>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</si>
  <si>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</si>
  <si>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</si>
  <si>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</si>
  <si>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</si>
  <si>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</si>
  <si>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</si>
  <si>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</si>
  <si>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</si>
  <si>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</si>
  <si>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</si>
  <si>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</si>
  <si>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</si>
  <si>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</si>
  <si>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</si>
  <si>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</si>
  <si>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</si>
  <si>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</si>
  <si>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</si>
  <si>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</si>
  <si>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</si>
  <si>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</si>
  <si>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</si>
  <si>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</si>
  <si>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</si>
  <si>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</si>
  <si>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</si>
  <si>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</si>
  <si>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</si>
  <si>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</si>
  <si>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</si>
  <si>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</si>
  <si>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</si>
  <si>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</si>
  <si>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</si>
  <si>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</si>
  <si>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</si>
  <si>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</si>
  <si>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</si>
  <si>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</si>
  <si>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</si>
  <si>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</si>
  <si>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</si>
  <si>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</si>
  <si>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</si>
  <si>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</si>
  <si>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</si>
  <si>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</si>
  <si>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</si>
  <si>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</si>
  <si>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</si>
  <si>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</si>
  <si>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</si>
  <si>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</si>
  <si>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</si>
  <si>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</si>
  <si>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</si>
  <si>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</si>
  <si>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</si>
  <si>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</si>
  <si>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</si>
  <si>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</si>
  <si>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</si>
  <si>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</si>
  <si>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</si>
  <si>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</si>
  <si>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</si>
  <si>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</si>
  <si>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</si>
  <si>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</si>
  <si>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</si>
  <si>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</si>
  <si>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</si>
  <si>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</si>
  <si>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</si>
  <si>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</si>
  <si>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</si>
  <si>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</si>
  <si>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</si>
  <si>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</si>
  <si>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</si>
  <si>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</si>
  <si>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</si>
  <si>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</si>
  <si>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</si>
  <si>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</si>
  <si>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</si>
  <si>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</si>
  <si>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</si>
  <si>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</si>
  <si>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</si>
  <si>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</si>
  <si>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</si>
  <si>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</si>
  <si>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</si>
  <si>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</si>
  <si>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</si>
  <si>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</si>
  <si>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</si>
  <si>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</si>
  <si>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</si>
  <si>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</si>
  <si>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</si>
  <si>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</si>
  <si>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</si>
  <si>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</si>
  <si>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</si>
  <si>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</si>
  <si>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</si>
  <si>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</si>
  <si>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</si>
  <si>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</si>
  <si>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</si>
  <si>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</si>
  <si>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</si>
  <si>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</si>
  <si>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</si>
  <si>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</si>
  <si>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</si>
  <si>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</si>
  <si>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</si>
  <si>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</si>
  <si>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</si>
  <si>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</si>
  <si>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</si>
  <si>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</si>
  <si>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</si>
  <si>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</si>
  <si>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</si>
  <si>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</si>
  <si>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</si>
  <si>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</si>
  <si>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</si>
  <si>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</si>
  <si>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</si>
  <si>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</si>
  <si>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</si>
  <si>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</si>
  <si>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</si>
  <si>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</si>
  <si>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</si>
  <si>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</si>
  <si>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</si>
  <si>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</si>
  <si>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</si>
  <si>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</si>
  <si>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</si>
  <si>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</si>
  <si>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</si>
  <si>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</si>
  <si>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</si>
  <si>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</si>
  <si>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</si>
  <si>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</si>
  <si>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</si>
  <si>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</si>
  <si>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</si>
  <si>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</si>
  <si>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</si>
  <si>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</si>
  <si>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</si>
  <si>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</si>
  <si>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</si>
  <si>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</si>
  <si>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</si>
  <si>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</si>
  <si>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</si>
  <si>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</si>
  <si>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</si>
  <si>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</si>
  <si>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</si>
  <si>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</si>
  <si>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</si>
  <si>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</si>
  <si>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</si>
  <si>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</si>
  <si>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</si>
  <si>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</si>
  <si>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</si>
  <si>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</si>
  <si>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</si>
  <si>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</si>
  <si>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</si>
  <si>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</si>
  <si>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</si>
  <si>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</si>
  <si>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</si>
  <si>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</si>
  <si>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</si>
  <si>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</si>
  <si>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</si>
  <si>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</si>
  <si>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</si>
  <si>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</si>
  <si>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</si>
  <si>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</si>
  <si>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</si>
  <si>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</si>
  <si>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</si>
  <si>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</si>
  <si>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</si>
  <si>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</si>
  <si>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</si>
  <si>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</si>
  <si>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</si>
  <si>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</si>
  <si>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</si>
  <si>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</si>
  <si>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</si>
  <si>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</si>
  <si>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</si>
  <si>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</si>
  <si>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</si>
  <si>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</si>
  <si>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</si>
  <si>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</si>
  <si>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</si>
  <si>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</si>
  <si>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</si>
  <si>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</si>
  <si>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</si>
  <si>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</si>
  <si>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</si>
  <si>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</si>
  <si>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</si>
  <si>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</si>
  <si>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</si>
  <si>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</si>
  <si>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</si>
  <si>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</si>
  <si>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</si>
  <si>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</si>
  <si>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</si>
  <si>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</si>
  <si>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</si>
  <si>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</si>
  <si>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</si>
  <si>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</si>
  <si>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</si>
  <si>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</si>
  <si>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</si>
  <si>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</si>
  <si>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</si>
  <si>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</si>
  <si>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</si>
  <si>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</si>
  <si>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</si>
  <si>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</si>
  <si>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</si>
  <si>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</si>
  <si>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</si>
  <si>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</si>
  <si>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</si>
  <si>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</si>
  <si>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</si>
  <si>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</si>
  <si>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</si>
  <si>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</si>
  <si>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</si>
  <si>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</si>
  <si>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</si>
  <si>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</si>
  <si>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</si>
  <si>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</si>
  <si>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</si>
  <si>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</si>
  <si>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</si>
  <si>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</si>
  <si>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</si>
  <si>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</si>
  <si>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</si>
  <si>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</si>
  <si>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</si>
  <si>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</si>
  <si>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</si>
  <si>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</si>
  <si>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</si>
  <si>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</si>
  <si>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</si>
  <si>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</si>
  <si>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</si>
  <si>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</si>
  <si>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</si>
  <si>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</si>
  <si>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</si>
  <si>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</si>
  <si>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</si>
  <si>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</si>
  <si>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</si>
  <si>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</si>
  <si>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</si>
  <si>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</si>
  <si>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</si>
  <si>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</si>
  <si>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</si>
  <si>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</si>
  <si>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</si>
  <si>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</si>
  <si>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</si>
  <si>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</si>
  <si>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</si>
  <si>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</si>
  <si>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</si>
  <si>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</si>
  <si>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</si>
  <si>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</si>
  <si>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</si>
  <si>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</si>
  <si>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</si>
  <si>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</si>
  <si>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</si>
  <si>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</si>
  <si>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</si>
  <si>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</si>
  <si>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</si>
  <si>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</si>
  <si>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</si>
  <si>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</si>
  <si>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</si>
  <si>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</si>
  <si>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</si>
  <si>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</si>
  <si>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</si>
  <si>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</si>
  <si>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</si>
  <si>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</si>
  <si>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</si>
  <si>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</si>
  <si>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</si>
  <si>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</si>
  <si>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</si>
  <si>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</si>
  <si>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</si>
  <si>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</si>
  <si>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</si>
  <si>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</si>
  <si>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</si>
  <si>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</si>
  <si>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</si>
  <si>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</si>
  <si>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</si>
  <si>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</si>
  <si>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</si>
  <si>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</si>
  <si>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</si>
  <si>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</si>
  <si>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</si>
  <si>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</si>
  <si>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</si>
  <si>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</si>
  <si>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</si>
  <si>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</si>
  <si>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</si>
  <si>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</si>
  <si>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</si>
  <si>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</si>
  <si>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</si>
  <si>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</si>
  <si>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</si>
  <si>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</si>
  <si>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</si>
  <si>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</si>
  <si>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</si>
  <si>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</si>
  <si>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</si>
  <si>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</si>
  <si>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</si>
  <si>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</si>
  <si>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</si>
  <si>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</si>
  <si>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</si>
  <si>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</si>
  <si>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</si>
  <si>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</si>
  <si>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</si>
  <si>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</si>
  <si>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</si>
  <si>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</si>
  <si>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</si>
  <si>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</si>
  <si>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</si>
  <si>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</si>
  <si>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</si>
  <si>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</si>
  <si>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</si>
  <si>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</si>
  <si>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</si>
  <si>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</si>
  <si>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</si>
  <si>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</si>
  <si>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</si>
  <si>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</si>
  <si>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</si>
  <si>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</si>
  <si>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</si>
  <si>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</si>
  <si>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</si>
  <si>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</si>
  <si>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</si>
  <si>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</si>
  <si>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</si>
  <si>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</si>
  <si>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</si>
  <si>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</si>
  <si>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</si>
  <si>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</si>
  <si>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</si>
  <si>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</si>
  <si>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</si>
  <si>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</si>
  <si>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</si>
  <si>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</si>
  <si>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</si>
  <si>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</si>
  <si>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</si>
  <si>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</si>
  <si>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</si>
  <si>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</si>
  <si>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</si>
  <si>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</si>
  <si>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</si>
  <si>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</si>
  <si>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</si>
  <si>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</si>
  <si>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</si>
  <si>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</si>
  <si>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</si>
  <si>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</si>
  <si>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</si>
  <si>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</si>
  <si>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</si>
  <si>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</si>
  <si>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</si>
  <si>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</si>
  <si>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</si>
  <si>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</si>
  <si>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</si>
  <si>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</si>
  <si>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</si>
  <si>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</si>
  <si>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</si>
  <si>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</si>
  <si>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</si>
  <si>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</si>
  <si>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</si>
  <si>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</si>
  <si>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</si>
  <si>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</si>
  <si>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</si>
  <si>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</si>
  <si>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</si>
  <si>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</si>
  <si>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</si>
  <si>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</si>
  <si>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</si>
  <si>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</si>
  <si>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</si>
  <si>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</si>
  <si>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</si>
  <si>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</si>
  <si>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</si>
  <si>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</si>
  <si>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</si>
  <si>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</si>
  <si>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</si>
  <si>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</si>
  <si>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</si>
  <si>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</si>
  <si>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</si>
  <si>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</si>
  <si>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</si>
  <si>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</si>
  <si>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</si>
  <si>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</si>
  <si>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</si>
  <si>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</si>
  <si>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</si>
  <si>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</si>
  <si>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</si>
  <si>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</si>
  <si>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</si>
  <si>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</si>
  <si>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</si>
  <si>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</si>
  <si>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</si>
  <si>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</si>
  <si>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</si>
  <si>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</si>
  <si>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</si>
  <si>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</si>
  <si>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</si>
  <si>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</si>
  <si>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</si>
  <si>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</si>
  <si>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</si>
  <si>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</si>
  <si>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</si>
  <si>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</si>
  <si>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</si>
  <si>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</si>
  <si>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</si>
  <si>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</si>
  <si>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</si>
  <si>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</si>
  <si>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</si>
  <si>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</si>
  <si>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</si>
  <si>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</si>
  <si>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</si>
  <si>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</si>
  <si>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</si>
  <si>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</si>
  <si>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</si>
  <si>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</si>
  <si>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</si>
  <si>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</si>
  <si>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</si>
  <si>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</si>
  <si>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</si>
  <si>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</si>
  <si>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</si>
  <si>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</si>
  <si>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</si>
  <si>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</si>
  <si>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</si>
  <si>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</si>
  <si>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</si>
  <si>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</si>
  <si>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</si>
  <si>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</si>
  <si>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</si>
  <si>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</si>
  <si>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</si>
  <si>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</si>
  <si>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</si>
  <si>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</si>
  <si>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</si>
  <si>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</si>
  <si>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</si>
  <si>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</si>
  <si>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</si>
  <si>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</si>
  <si>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</si>
  <si>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</si>
  <si>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</si>
  <si>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</si>
  <si>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</si>
  <si>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</si>
  <si>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</si>
  <si>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</si>
  <si>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</si>
  <si>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</si>
  <si>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</si>
  <si>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</si>
  <si>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</si>
  <si>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</si>
  <si>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</si>
  <si>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</si>
  <si>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</si>
  <si>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</si>
  <si>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</si>
  <si>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</si>
  <si>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</si>
  <si>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</si>
  <si>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</si>
  <si>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</si>
  <si>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</si>
  <si>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</si>
  <si>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</si>
  <si>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</si>
  <si>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</si>
  <si>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</si>
  <si>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</si>
  <si>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</si>
  <si>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</si>
  <si>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</si>
  <si>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</si>
  <si>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</si>
  <si>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</si>
  <si>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</si>
  <si>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</si>
  <si>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</si>
  <si>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</si>
  <si>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</si>
  <si>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</si>
  <si>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</si>
  <si>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</si>
  <si>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</si>
  <si>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</si>
  <si>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</si>
  <si>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</si>
  <si>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</si>
  <si>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</si>
  <si>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</si>
  <si>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</si>
  <si>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</si>
  <si>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</si>
  <si>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</si>
  <si>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</si>
  <si>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</si>
  <si>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</si>
  <si>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</si>
  <si>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</si>
  <si>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</si>
  <si>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</si>
  <si>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</si>
  <si>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</si>
  <si>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</si>
  <si>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</si>
  <si>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</si>
  <si>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</si>
  <si>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</si>
  <si>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</si>
  <si>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</si>
  <si>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</si>
  <si>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</si>
  <si>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</si>
  <si>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</si>
  <si>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</si>
  <si>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</si>
  <si>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</si>
  <si>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</si>
  <si>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</si>
  <si>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</si>
  <si>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</si>
  <si>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</si>
  <si>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</si>
  <si>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</si>
  <si>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</si>
  <si>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</si>
  <si>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</si>
  <si>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</si>
  <si>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</si>
  <si>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</si>
  <si>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</si>
  <si>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</si>
  <si>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</si>
  <si>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</si>
  <si>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</si>
  <si>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</si>
  <si>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</si>
  <si>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</si>
  <si>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</si>
  <si>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</si>
  <si>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</si>
  <si>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</si>
  <si>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</si>
  <si>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</si>
  <si>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</si>
  <si>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</si>
  <si>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</si>
  <si>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</si>
  <si>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</si>
  <si>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</si>
  <si>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</si>
  <si>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</si>
  <si>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</si>
  <si>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</si>
  <si>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</si>
  <si>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</si>
  <si>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</si>
  <si>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</si>
  <si>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</si>
  <si>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</si>
  <si>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</si>
  <si>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</si>
  <si>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</si>
  <si>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</si>
  <si>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</si>
  <si>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</si>
  <si>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</si>
  <si>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</si>
  <si>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</si>
  <si>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</si>
  <si>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</si>
  <si>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</si>
  <si>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</si>
  <si>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</si>
  <si>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</si>
  <si>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</si>
  <si>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</si>
  <si>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</si>
  <si>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</si>
  <si>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</si>
  <si>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</si>
  <si>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</si>
  <si>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</si>
  <si>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</si>
  <si>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</si>
  <si>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</si>
  <si>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</si>
  <si>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</si>
  <si>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</si>
  <si>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</si>
  <si>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</si>
  <si>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</si>
  <si>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</si>
  <si>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</si>
  <si>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</si>
  <si>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</si>
  <si>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</si>
  <si>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</si>
  <si>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</si>
  <si>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</si>
  <si>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</si>
  <si>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</si>
  <si>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</si>
  <si>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</si>
  <si>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</si>
  <si>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</si>
  <si>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</si>
  <si>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</si>
  <si>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</si>
  <si>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</si>
  <si>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</si>
  <si>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</si>
  <si>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</si>
  <si>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</si>
  <si>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</si>
  <si>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</si>
  <si>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</si>
  <si>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</si>
  <si>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</si>
  <si>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</si>
  <si>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</si>
  <si>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</si>
  <si>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</si>
  <si>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</si>
  <si>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</si>
  <si>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</si>
  <si>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</si>
  <si>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</si>
  <si>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</si>
  <si>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</si>
  <si>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</si>
  <si>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</si>
  <si>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</si>
  <si>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</si>
  <si>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</si>
  <si>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</si>
  <si>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</si>
  <si>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</si>
  <si>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</si>
  <si>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</si>
  <si>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</si>
  <si>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</si>
  <si>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</si>
  <si>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</si>
  <si>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</si>
  <si>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</si>
  <si>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</si>
  <si>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</si>
  <si>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</si>
  <si>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</si>
  <si>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</si>
  <si>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</si>
  <si>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</si>
  <si>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</si>
  <si>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</si>
  <si>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</si>
  <si>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</si>
  <si>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</si>
  <si>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</si>
  <si>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</si>
  <si>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</si>
  <si>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</si>
  <si>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</si>
  <si>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</si>
  <si>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</si>
  <si>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</si>
  <si>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</si>
  <si>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</si>
  <si>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</si>
  <si>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</si>
  <si>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</si>
  <si>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</si>
  <si>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</si>
  <si>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</si>
  <si>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</si>
  <si>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</si>
  <si>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</si>
  <si>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</si>
  <si>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</si>
  <si>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</si>
  <si>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</si>
  <si>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</si>
  <si>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</si>
  <si>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</si>
  <si>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</si>
  <si>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</si>
  <si>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</si>
  <si>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</si>
  <si>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</si>
  <si>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</si>
  <si>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</si>
  <si>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</si>
  <si>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</si>
  <si>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</si>
  <si>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</si>
  <si>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</si>
  <si>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</si>
  <si>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</si>
  <si>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</si>
  <si>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</si>
  <si>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</si>
  <si>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</si>
  <si>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</si>
  <si>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</si>
  <si>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</si>
  <si>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</si>
  <si>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</si>
  <si>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</si>
  <si>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</si>
  <si>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</si>
  <si>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</si>
  <si>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</si>
  <si>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</si>
  <si>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</si>
  <si>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</si>
  <si>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</si>
  <si>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</si>
  <si>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</si>
  <si>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</si>
  <si>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</si>
  <si>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</si>
  <si>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</si>
  <si>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</si>
  <si>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</si>
  <si>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</si>
  <si>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</si>
  <si>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</si>
  <si>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</si>
  <si>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</si>
  <si>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</si>
  <si>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</si>
  <si>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</si>
  <si>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</si>
  <si>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</si>
  <si>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</si>
  <si>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</si>
  <si>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</si>
  <si>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</si>
  <si>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</si>
  <si>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</si>
  <si>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</si>
  <si>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</si>
  <si>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</si>
  <si>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</si>
  <si>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</si>
  <si>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</si>
  <si>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</si>
  <si>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</si>
  <si>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</si>
  <si>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</si>
  <si>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</si>
  <si>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</si>
  <si>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</si>
  <si>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</si>
  <si>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</si>
  <si>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</si>
  <si>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</si>
  <si>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</si>
  <si>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</si>
  <si>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</si>
  <si>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</si>
  <si>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</si>
  <si>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</si>
  <si>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</si>
  <si>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</si>
  <si>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</si>
  <si>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</si>
  <si>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</si>
  <si>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</si>
  <si>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</si>
  <si>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</si>
  <si>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</si>
  <si>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</si>
  <si>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</si>
  <si>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</si>
  <si>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</si>
  <si>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</si>
  <si>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</si>
  <si>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</si>
  <si>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</si>
  <si>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</si>
  <si>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</si>
  <si>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</si>
  <si>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</si>
  <si>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</si>
  <si>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</si>
  <si>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</si>
  <si>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</si>
  <si>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</si>
  <si>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</si>
  <si>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</si>
  <si>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</si>
  <si>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</si>
  <si>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</si>
  <si>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</si>
  <si>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</si>
  <si>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</si>
  <si>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</si>
  <si>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</si>
  <si>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</si>
  <si>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</si>
  <si>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</si>
  <si>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</si>
  <si>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</si>
  <si>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</si>
  <si>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</si>
  <si>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</si>
  <si>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</si>
  <si>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</si>
  <si>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</si>
  <si>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</si>
  <si>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</si>
  <si>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</si>
  <si>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</si>
  <si>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</si>
  <si>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</si>
  <si>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</si>
  <si>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</si>
  <si>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</si>
  <si>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</si>
  <si>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</si>
  <si>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</si>
  <si>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</si>
  <si>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</si>
  <si>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</si>
  <si>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</si>
  <si>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</si>
  <si>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</si>
  <si>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</si>
  <si>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</si>
  <si>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</si>
  <si>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</si>
  <si>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</si>
  <si>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</si>
  <si>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</si>
  <si>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</si>
  <si>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</si>
  <si>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</si>
  <si>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</si>
  <si>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</si>
  <si>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</si>
  <si>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</si>
  <si>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</si>
  <si>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</si>
  <si>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</si>
  <si>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</si>
  <si>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</si>
  <si>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</si>
  <si>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</si>
  <si>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</si>
  <si>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</si>
  <si>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</si>
  <si>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</si>
  <si>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</si>
  <si>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</si>
  <si>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</si>
  <si>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</si>
  <si>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</si>
  <si>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</si>
  <si>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</si>
  <si>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</si>
  <si>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</si>
  <si>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</si>
  <si>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</si>
  <si>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</si>
  <si>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</si>
  <si>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</si>
  <si>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</si>
  <si>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</si>
  <si>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</si>
  <si>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</si>
  <si>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</si>
  <si>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</si>
  <si>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</si>
  <si>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</si>
  <si>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</si>
  <si>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</si>
  <si>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</si>
  <si>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</si>
  <si>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</si>
  <si>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</si>
  <si>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</si>
  <si>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</si>
  <si>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</si>
  <si>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</si>
  <si>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</si>
  <si>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</si>
  <si>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</si>
  <si>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</si>
  <si>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</si>
  <si>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</si>
  <si>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</si>
  <si>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</si>
  <si>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</si>
  <si>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</si>
  <si>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</si>
  <si>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</si>
  <si>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</si>
  <si>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</si>
  <si>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</si>
  <si>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</si>
  <si>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</si>
  <si>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</si>
  <si>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</si>
  <si>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</si>
  <si>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</si>
  <si>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</si>
  <si>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</si>
  <si>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</si>
  <si>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</si>
  <si>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</si>
  <si>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</si>
  <si>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</si>
  <si>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</si>
  <si>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</si>
  <si>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</si>
  <si>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</si>
  <si>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</si>
  <si>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</si>
  <si>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</si>
  <si>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</si>
  <si>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</si>
  <si>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</si>
  <si>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</si>
  <si>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</si>
  <si>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</si>
  <si>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</si>
  <si>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</si>
  <si>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</si>
  <si>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</si>
  <si>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</si>
  <si>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</si>
  <si>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</si>
  <si>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</si>
  <si>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</si>
  <si>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</si>
  <si>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</si>
  <si>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</si>
  <si>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</si>
  <si>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</si>
  <si>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</si>
  <si>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</si>
  <si>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</si>
  <si>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</si>
  <si>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</si>
  <si>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</si>
  <si>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</si>
  <si>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</si>
  <si>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</si>
  <si>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</si>
  <si>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</si>
  <si>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</si>
  <si>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</si>
  <si>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</si>
  <si>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</si>
  <si>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</si>
  <si>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</si>
  <si>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</si>
  <si>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</si>
  <si>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</si>
  <si>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</si>
  <si>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</si>
  <si>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</si>
  <si>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</si>
  <si>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</si>
  <si>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</si>
  <si>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</si>
  <si>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</si>
  <si>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</si>
  <si>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</si>
  <si>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</si>
  <si>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</si>
  <si>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</si>
  <si>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</si>
  <si>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</si>
  <si>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</si>
  <si>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</si>
  <si>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</si>
  <si>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</si>
  <si>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</si>
  <si>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</si>
  <si>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</si>
  <si>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</si>
  <si>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</si>
  <si>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</si>
  <si>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</si>
  <si>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</si>
  <si>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</si>
  <si>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</si>
  <si>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</si>
  <si>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</si>
  <si>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</si>
  <si>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</si>
  <si>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</si>
  <si>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</si>
  <si>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</si>
  <si>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</si>
  <si>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</si>
  <si>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</si>
  <si>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</si>
  <si>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</si>
  <si>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</si>
  <si>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</si>
  <si>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</si>
  <si>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</si>
  <si>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</si>
  <si>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</si>
  <si>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</si>
  <si>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</si>
  <si>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</si>
  <si>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</si>
  <si>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</si>
  <si>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</si>
  <si>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</si>
  <si>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</si>
  <si>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</si>
  <si>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</si>
  <si>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</si>
  <si>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</si>
  <si>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</si>
  <si>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</si>
  <si>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</si>
  <si>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</si>
  <si>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</si>
  <si>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</si>
  <si>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</si>
  <si>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</si>
  <si>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</si>
  <si>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</si>
  <si>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</si>
  <si>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</si>
  <si>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</si>
  <si>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</si>
  <si>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</si>
  <si>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</si>
  <si>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</si>
  <si>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</si>
  <si>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</si>
  <si>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</si>
  <si>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</si>
  <si>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</si>
  <si>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</si>
  <si>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</si>
  <si>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</si>
  <si>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</si>
  <si>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</si>
  <si>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</si>
  <si>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</si>
  <si>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</si>
  <si>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</si>
  <si>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</si>
  <si>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</si>
  <si>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</si>
  <si>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</si>
  <si>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</si>
  <si>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</si>
  <si>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</si>
  <si>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</si>
  <si>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</si>
  <si>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</si>
  <si>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</si>
  <si>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</si>
  <si>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</si>
  <si>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</si>
  <si>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</si>
  <si>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</si>
  <si>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</si>
  <si>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</si>
  <si>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</si>
  <si>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</si>
  <si>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</si>
  <si>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</si>
  <si>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</si>
  <si>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</si>
  <si>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</si>
  <si>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</si>
  <si>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</si>
  <si>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</si>
  <si>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</si>
  <si>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</si>
  <si>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</si>
  <si>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</si>
  <si>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</si>
  <si>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</si>
  <si>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</si>
  <si>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</si>
  <si>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</si>
  <si>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</si>
  <si>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</si>
  <si>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</si>
  <si>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</si>
  <si>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</si>
  <si>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</si>
  <si>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</si>
  <si>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</si>
  <si>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</si>
  <si>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</si>
  <si>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</si>
  <si>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</si>
  <si>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</si>
  <si>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</si>
  <si>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</si>
  <si>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</si>
  <si>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</si>
  <si>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</si>
  <si>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</si>
  <si>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</si>
  <si>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</si>
  <si>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</si>
  <si>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</si>
  <si>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</si>
  <si>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</si>
  <si>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</si>
  <si>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</si>
  <si>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</si>
  <si>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</si>
  <si>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</si>
  <si>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</si>
  <si>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</si>
  <si>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</si>
  <si>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</si>
  <si>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</si>
  <si>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</si>
  <si>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</si>
  <si>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</si>
  <si>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</si>
  <si>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</si>
  <si>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</si>
  <si>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</si>
  <si>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</si>
  <si>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</si>
  <si>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</si>
  <si>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</si>
  <si>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</si>
  <si>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</si>
  <si>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</si>
  <si>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</si>
  <si>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</si>
  <si>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</si>
  <si>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</si>
  <si>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</si>
  <si>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</si>
  <si>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</si>
  <si>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</si>
  <si>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</si>
  <si>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</si>
  <si>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</si>
  <si>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</si>
  <si>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</si>
  <si>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</si>
  <si>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</si>
  <si>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</si>
  <si>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</si>
  <si>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</si>
  <si>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</si>
  <si>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</si>
  <si>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</si>
  <si>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</si>
  <si>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</si>
  <si>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</si>
  <si>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</si>
  <si>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</si>
  <si>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</si>
  <si>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</si>
  <si>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</si>
  <si>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</si>
  <si>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</si>
  <si>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</si>
  <si>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</si>
  <si>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</si>
  <si>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</si>
  <si>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</si>
  <si>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</si>
  <si>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</si>
  <si>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</si>
  <si>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</si>
  <si>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</si>
  <si>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</si>
  <si>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</si>
  <si>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</si>
  <si>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</si>
  <si>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</si>
  <si>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</si>
  <si>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</si>
  <si>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</si>
  <si>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</si>
  <si>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</si>
  <si>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</si>
  <si>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</si>
  <si>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</si>
  <si>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</si>
  <si>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</si>
  <si>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</si>
  <si>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</si>
  <si>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</si>
  <si>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</si>
  <si>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</si>
  <si>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</si>
  <si>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</si>
  <si>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</si>
  <si>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</si>
  <si>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</si>
  <si>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</si>
  <si>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</si>
  <si>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</si>
  <si>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</si>
  <si>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</si>
  <si>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</si>
  <si>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</si>
  <si>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</si>
  <si>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</si>
  <si>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</si>
  <si>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</si>
  <si>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</si>
  <si>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</si>
  <si>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</si>
  <si>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</si>
  <si>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</si>
  <si>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</si>
  <si>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</si>
  <si>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</si>
  <si>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</si>
  <si>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</si>
  <si>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</si>
  <si>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</si>
  <si>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</si>
  <si>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</si>
  <si>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</si>
  <si>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</si>
  <si>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</si>
  <si>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</si>
  <si>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</si>
  <si>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</si>
  <si>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</si>
  <si>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</si>
  <si>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</si>
  <si>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</si>
  <si>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</si>
  <si>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</si>
  <si>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</si>
  <si>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</si>
  <si>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</si>
  <si>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</si>
  <si>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</si>
  <si>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</si>
  <si>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</si>
  <si>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</si>
  <si>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</si>
  <si>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</si>
  <si>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</si>
  <si>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</si>
  <si>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</si>
  <si>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</si>
  <si>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</si>
  <si>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</si>
  <si>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</si>
  <si>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</si>
  <si>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</si>
  <si>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</si>
  <si>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</si>
  <si>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</si>
  <si>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</si>
  <si>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</si>
  <si>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</si>
  <si>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</si>
  <si>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</si>
  <si>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</si>
  <si>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</si>
  <si>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</si>
  <si>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</si>
  <si>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</si>
  <si>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</si>
  <si>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</si>
  <si>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</si>
  <si>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</si>
  <si>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</si>
  <si>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</si>
  <si>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</si>
  <si>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</si>
  <si>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</si>
  <si>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</si>
  <si>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</si>
  <si>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</si>
  <si>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</si>
  <si>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</si>
  <si>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</si>
  <si>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</si>
  <si>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</si>
  <si>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</si>
  <si>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</si>
  <si>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</si>
  <si>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</si>
  <si>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</si>
  <si>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</si>
  <si>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</si>
  <si>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</si>
  <si>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</si>
  <si>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</si>
  <si>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</si>
  <si>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</si>
  <si>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</si>
  <si>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</si>
  <si>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</si>
  <si>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</si>
  <si>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</si>
  <si>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</si>
  <si>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</si>
  <si>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</si>
  <si>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</si>
  <si>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</si>
  <si>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</si>
  <si>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</si>
  <si>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</si>
  <si>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</si>
  <si>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</si>
  <si>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</si>
  <si>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</si>
  <si>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</si>
  <si>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</si>
  <si>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</si>
  <si>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</si>
  <si>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</si>
  <si>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</si>
  <si>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</si>
  <si>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</si>
  <si>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</si>
  <si>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</si>
  <si>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</si>
  <si>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</si>
  <si>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</si>
  <si>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</si>
  <si>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</si>
  <si>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</si>
  <si>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</si>
  <si>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</si>
  <si>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</si>
  <si>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</si>
  <si>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</si>
  <si>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</si>
  <si>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</si>
  <si>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</si>
  <si>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</si>
  <si>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</si>
  <si>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</si>
  <si>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</si>
  <si>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</si>
  <si>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</si>
  <si>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</si>
  <si>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</si>
  <si>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</si>
  <si>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</si>
  <si>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</si>
  <si>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</si>
  <si>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</si>
  <si>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</si>
  <si>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</si>
  <si>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</si>
  <si>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</si>
  <si>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</si>
  <si>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</si>
  <si>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</si>
  <si>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</si>
  <si>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</si>
  <si>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</si>
  <si>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</si>
  <si>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</si>
  <si>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</si>
  <si>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</si>
  <si>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</si>
  <si>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</si>
  <si>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</si>
  <si>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</si>
  <si>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</si>
  <si>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</si>
  <si>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</si>
  <si>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</si>
  <si>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</si>
  <si>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</si>
  <si>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</si>
  <si>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</si>
  <si>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</si>
  <si>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</si>
  <si>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</si>
  <si>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</si>
  <si>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</si>
  <si>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</si>
  <si>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</si>
  <si>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</si>
  <si>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</si>
  <si>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</si>
  <si>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</si>
  <si>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</si>
  <si>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</si>
  <si>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</si>
  <si>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</si>
  <si>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</si>
  <si>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</si>
  <si>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</si>
  <si>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</si>
  <si>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</si>
  <si>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</si>
  <si>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</si>
  <si>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</si>
  <si>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</si>
  <si>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</si>
  <si>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</si>
  <si>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</si>
  <si>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</si>
  <si>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</si>
  <si>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</si>
  <si>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</si>
  <si>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</si>
  <si>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</si>
  <si>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</si>
  <si>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</si>
  <si>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</si>
  <si>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</si>
  <si>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</si>
  <si>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</si>
  <si>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</si>
  <si>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</si>
  <si>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</si>
  <si>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</si>
  <si>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</si>
  <si>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</si>
  <si>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</si>
  <si>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</si>
  <si>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</si>
  <si>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</si>
  <si>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</si>
  <si>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</si>
  <si>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</si>
  <si>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</si>
  <si>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</si>
  <si>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</si>
  <si>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</si>
  <si>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</si>
  <si>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</si>
  <si>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</si>
  <si>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</si>
  <si>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</si>
  <si>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</si>
  <si>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</si>
  <si>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</si>
  <si>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</si>
  <si>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</si>
  <si>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</si>
  <si>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</si>
  <si>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</si>
  <si>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</si>
  <si>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</si>
  <si>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</si>
  <si>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</si>
  <si>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</si>
  <si>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</si>
  <si>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</si>
  <si>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</si>
  <si>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</si>
  <si>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</si>
  <si>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</si>
  <si>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</si>
  <si>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</si>
  <si>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</si>
  <si>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</si>
  <si>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</si>
  <si>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</si>
  <si>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</si>
  <si>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</si>
  <si>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</si>
  <si>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</si>
  <si>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</si>
  <si>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</si>
  <si>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</si>
  <si>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</si>
  <si>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</si>
  <si>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</si>
  <si>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</si>
  <si>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</si>
  <si>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</si>
  <si>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</si>
  <si>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</si>
  <si>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</si>
  <si>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</si>
  <si>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</si>
  <si>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</si>
  <si>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</si>
  <si>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</si>
  <si>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</si>
  <si>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</si>
  <si>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</si>
  <si>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</si>
  <si>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</si>
  <si>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</si>
  <si>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</si>
  <si>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</si>
  <si>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</si>
  <si>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</si>
  <si>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</si>
  <si>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</si>
  <si>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</si>
  <si>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</si>
  <si>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</si>
  <si>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</si>
  <si>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</si>
  <si>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</si>
  <si>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</si>
  <si>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</si>
  <si>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</si>
  <si>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</si>
  <si>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</si>
  <si>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</si>
  <si>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</si>
  <si>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</si>
  <si>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</si>
  <si>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</si>
  <si>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</si>
  <si>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</si>
  <si>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</si>
  <si>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</si>
  <si>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</si>
  <si>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</si>
  <si>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</si>
  <si>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</si>
  <si>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</si>
  <si>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</si>
  <si>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</si>
  <si>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</si>
  <si>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</si>
  <si>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</si>
  <si>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</si>
  <si>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</si>
  <si>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</si>
  <si>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</si>
  <si>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</si>
  <si>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</si>
  <si>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</si>
  <si>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</si>
  <si>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</si>
  <si>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</si>
  <si>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</si>
  <si>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</si>
  <si>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</si>
  <si>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</si>
  <si>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</si>
  <si>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</si>
  <si>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</si>
  <si>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</si>
  <si>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</si>
  <si>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</si>
  <si>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</si>
  <si>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</si>
  <si>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</si>
  <si>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</si>
  <si>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</si>
  <si>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</si>
  <si>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</si>
  <si>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</si>
  <si>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</si>
  <si>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</si>
  <si>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</si>
  <si>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</si>
  <si>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</si>
  <si>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</si>
  <si>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</si>
  <si>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</si>
  <si>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</si>
  <si>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</si>
  <si>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</si>
  <si>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</si>
  <si>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</si>
  <si>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</si>
  <si>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</si>
  <si>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</si>
  <si>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</si>
  <si>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</si>
  <si>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</si>
  <si>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</si>
  <si>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</si>
  <si>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</si>
  <si>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</si>
  <si>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</si>
  <si>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</si>
  <si>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</si>
  <si>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</si>
  <si>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</si>
  <si>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</si>
  <si>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</si>
  <si>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</si>
  <si>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</si>
  <si>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</si>
  <si>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</si>
  <si>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</si>
  <si>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</si>
  <si>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</si>
  <si>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</si>
  <si>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</si>
  <si>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</si>
  <si>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</si>
  <si>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</si>
  <si>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</si>
  <si>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</si>
  <si>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</si>
  <si>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</si>
  <si>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</si>
  <si>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</si>
  <si>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</si>
  <si>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</si>
  <si>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</si>
  <si>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</si>
  <si>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</si>
  <si>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</si>
  <si>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</si>
  <si>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</si>
  <si>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</si>
  <si>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</si>
  <si>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</si>
  <si>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</si>
  <si>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</si>
  <si>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</si>
  <si>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</si>
  <si>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</si>
  <si>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</si>
  <si>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</si>
  <si>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</si>
  <si>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</si>
  <si>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</si>
  <si>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</si>
  <si>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</si>
  <si>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</si>
  <si>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</si>
  <si>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</si>
  <si>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</si>
  <si>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</si>
  <si>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</si>
  <si>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</si>
  <si>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</si>
  <si>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</si>
  <si>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</si>
  <si>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</si>
  <si>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</si>
  <si>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</si>
  <si>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</si>
  <si>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</si>
  <si>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</si>
  <si>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</si>
  <si>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</si>
  <si>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</si>
  <si>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</si>
  <si>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</si>
  <si>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</si>
  <si>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</si>
  <si>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</si>
  <si>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</si>
  <si>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</si>
  <si>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</si>
  <si>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</si>
  <si>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</si>
  <si>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</si>
  <si>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</si>
  <si>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</si>
  <si>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</si>
  <si>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</si>
  <si>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</si>
  <si>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</si>
  <si>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</si>
  <si>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</si>
  <si>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</si>
  <si>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</si>
  <si>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</si>
  <si>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</si>
  <si>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</si>
  <si>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</si>
  <si>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</si>
  <si>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</si>
  <si>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</si>
  <si>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</si>
  <si>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</si>
  <si>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</si>
  <si>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</si>
  <si>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</si>
  <si>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</si>
  <si>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</si>
  <si>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</si>
  <si>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</si>
  <si>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</si>
  <si>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</si>
  <si>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</si>
  <si>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</si>
  <si>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</si>
  <si>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</si>
  <si>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</si>
  <si>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</si>
  <si>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</si>
  <si>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</si>
  <si>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</si>
  <si>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</si>
  <si>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</si>
  <si>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</si>
  <si>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</si>
  <si>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</si>
  <si>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</si>
  <si>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</si>
  <si>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</si>
  <si>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</si>
  <si>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</si>
  <si>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</si>
  <si>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</si>
  <si>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</si>
  <si>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</si>
  <si>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</si>
  <si>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</si>
  <si>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</si>
  <si>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</si>
  <si>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</si>
  <si>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</si>
  <si>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</si>
  <si>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</si>
  <si>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</si>
  <si>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</si>
  <si>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</si>
  <si>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</si>
  <si>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</si>
  <si>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</si>
  <si>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</si>
  <si>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</si>
  <si>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</si>
  <si>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</si>
  <si>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</si>
  <si>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</si>
  <si>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</si>
  <si>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</si>
  <si>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</si>
  <si>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</si>
  <si>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</si>
  <si>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</si>
  <si>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</si>
  <si>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</si>
  <si>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</si>
  <si>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</si>
  <si>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</si>
  <si>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</si>
  <si>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</si>
  <si>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</si>
  <si>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</si>
  <si>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</si>
  <si>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</si>
  <si>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</si>
  <si>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</si>
  <si>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</si>
  <si>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</si>
  <si>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</si>
  <si>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</si>
  <si>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</si>
  <si>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</si>
  <si>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</si>
  <si>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</si>
  <si>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</si>
  <si>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</si>
  <si>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</si>
  <si>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</si>
  <si>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</si>
  <si>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</si>
  <si>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</si>
  <si>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</si>
  <si>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</si>
  <si>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</si>
  <si>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</si>
  <si>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</si>
  <si>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</si>
  <si>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</si>
  <si>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</si>
  <si>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</si>
  <si>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</si>
  <si>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</si>
  <si>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</si>
  <si>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</si>
  <si>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</si>
  <si>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</si>
  <si>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</si>
  <si>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</si>
  <si>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</si>
  <si>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</si>
  <si>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</si>
  <si>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</si>
  <si>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</si>
  <si>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</si>
  <si>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</si>
  <si>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</si>
  <si>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</si>
  <si>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</si>
  <si>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</si>
  <si>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</si>
  <si>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</si>
  <si>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</si>
  <si>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</si>
  <si>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</si>
  <si>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</si>
  <si>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</si>
  <si>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</si>
  <si>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</si>
  <si>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</si>
  <si>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</si>
  <si>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</si>
  <si>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</si>
  <si>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</si>
  <si>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</si>
  <si>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</si>
  <si>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</si>
  <si>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</si>
  <si>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</si>
  <si>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</si>
  <si>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</si>
  <si>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</si>
  <si>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</si>
  <si>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</si>
  <si>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</si>
  <si>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</si>
  <si>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</si>
  <si>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</si>
  <si>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</si>
  <si>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</si>
  <si>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</si>
  <si>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</si>
  <si>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</si>
  <si>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</si>
  <si>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</si>
  <si>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</si>
  <si>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</si>
  <si>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</si>
  <si>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</si>
  <si>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</si>
  <si>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</si>
  <si>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</si>
  <si>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</si>
  <si>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</si>
  <si>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</si>
  <si>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</si>
  <si>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</si>
  <si>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</si>
  <si>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</si>
  <si>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</si>
  <si>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</si>
  <si>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</si>
  <si>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</si>
  <si>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</si>
  <si>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</si>
  <si>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</si>
  <si>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</si>
  <si>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</si>
  <si>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</si>
  <si>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</si>
  <si>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</si>
  <si>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</si>
  <si>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</si>
  <si>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</si>
  <si>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</si>
  <si>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</si>
  <si>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</si>
  <si>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</si>
  <si>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</si>
  <si>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</si>
  <si>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</si>
  <si>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</si>
  <si>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</si>
  <si>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</si>
  <si>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</si>
  <si>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</si>
  <si>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</si>
  <si>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</si>
  <si>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</si>
  <si>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</si>
  <si>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</si>
  <si>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</si>
  <si>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</si>
  <si>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</si>
  <si>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</si>
  <si>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</si>
  <si>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</si>
  <si>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</si>
  <si>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</si>
  <si>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</si>
  <si>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</si>
  <si>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</si>
  <si>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</si>
  <si>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</si>
  <si>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</si>
  <si>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</si>
  <si>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</si>
  <si>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</si>
  <si>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</si>
  <si>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</si>
  <si>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</si>
  <si>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</si>
  <si>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</si>
  <si>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</si>
  <si>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</si>
  <si>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</si>
  <si>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</si>
  <si>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</si>
  <si>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</si>
  <si>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</si>
  <si>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</si>
  <si>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</si>
  <si>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</si>
  <si>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</si>
  <si>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</si>
  <si>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</si>
  <si>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</si>
  <si>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</si>
  <si>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</si>
  <si>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</si>
  <si>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</si>
  <si>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</si>
  <si>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</si>
  <si>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</si>
  <si>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</si>
  <si>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</si>
  <si>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</si>
  <si>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</si>
  <si>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</si>
  <si>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</si>
  <si>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</si>
  <si>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</si>
  <si>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</si>
  <si>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</si>
  <si>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</si>
  <si>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</si>
  <si>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</si>
  <si>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</si>
  <si>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</si>
  <si>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</si>
  <si>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</si>
  <si>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</si>
  <si>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</si>
  <si>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</si>
  <si>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</si>
  <si>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</si>
  <si>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</si>
  <si>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</si>
  <si>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</si>
  <si>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</si>
  <si>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</si>
  <si>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</si>
  <si>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</si>
  <si>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</si>
  <si>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</si>
  <si>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</si>
  <si>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</si>
  <si>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</si>
  <si>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</si>
  <si>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</si>
  <si>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</si>
  <si>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</si>
  <si>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</si>
  <si>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</si>
  <si>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</si>
  <si>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</si>
  <si>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</si>
  <si>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</si>
  <si>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</si>
  <si>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</si>
  <si>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</si>
  <si>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</si>
  <si>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</si>
  <si>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</si>
  <si>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</si>
  <si>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</si>
  <si>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</si>
  <si>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</si>
  <si>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</si>
  <si>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</si>
  <si>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</si>
  <si>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</si>
  <si>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</si>
  <si>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</si>
  <si>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</si>
  <si>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</si>
  <si>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</si>
  <si>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</si>
  <si>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</si>
  <si>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</si>
  <si>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</si>
  <si>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</si>
  <si>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</si>
  <si>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</si>
  <si>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</si>
  <si>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</si>
  <si>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</si>
  <si>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</si>
  <si>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</si>
  <si>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</si>
  <si>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</si>
  <si>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</si>
  <si>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</si>
  <si>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</si>
  <si>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</si>
  <si>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</si>
  <si>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</si>
  <si>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</si>
  <si>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</si>
  <si>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</si>
  <si>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</si>
  <si>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</si>
  <si>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</si>
  <si>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</si>
  <si>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</si>
  <si>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</si>
  <si>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</si>
  <si>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</si>
  <si>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</si>
  <si>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</si>
  <si>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</si>
  <si>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</si>
  <si>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</si>
  <si>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</si>
  <si>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</si>
  <si>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</si>
  <si>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</si>
  <si>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</si>
  <si>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</si>
  <si>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</si>
  <si>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</si>
  <si>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</si>
  <si>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</si>
  <si>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</si>
  <si>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</si>
  <si>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</si>
  <si>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</si>
  <si>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</si>
  <si>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</si>
  <si>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</si>
  <si>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</si>
  <si>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</si>
  <si>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</si>
  <si>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</si>
  <si>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</si>
  <si>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</si>
  <si>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</si>
  <si>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</si>
  <si>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</si>
  <si>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</si>
  <si>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</si>
  <si>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</si>
  <si>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</si>
  <si>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</si>
  <si>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</si>
  <si>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</si>
  <si>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</si>
  <si>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</si>
  <si>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</si>
  <si>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</si>
  <si>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</si>
  <si>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</si>
  <si>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</si>
  <si>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</si>
  <si>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</si>
  <si>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</si>
  <si>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</si>
  <si>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</si>
  <si>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</si>
  <si>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</si>
  <si>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</si>
  <si>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</si>
  <si>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</si>
  <si>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</si>
  <si>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</si>
  <si>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</si>
  <si>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</si>
  <si>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</si>
  <si>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</si>
  <si>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</si>
  <si>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</si>
  <si>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</si>
  <si>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</si>
  <si>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</si>
  <si>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</si>
  <si>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</si>
  <si>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</si>
  <si>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</si>
  <si>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</si>
  <si>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</si>
  <si>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</si>
  <si>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</si>
  <si>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</si>
  <si>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</si>
  <si>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</si>
  <si>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</si>
  <si>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</si>
  <si>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</si>
  <si>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</si>
  <si>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</si>
  <si>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</si>
  <si>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</si>
  <si>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</si>
  <si>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</si>
  <si>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</si>
  <si>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</si>
  <si>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</si>
  <si>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</si>
  <si>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</si>
  <si>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</si>
  <si>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</si>
  <si>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</si>
  <si>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</si>
  <si>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</si>
  <si>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</si>
  <si>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</si>
  <si>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</si>
  <si>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</si>
  <si>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</si>
  <si>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</si>
  <si>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</si>
  <si>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</si>
  <si>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</si>
  <si>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</si>
  <si>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</si>
  <si>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</si>
  <si>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</si>
  <si>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</si>
  <si>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</si>
  <si>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</si>
  <si>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</si>
  <si>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</si>
  <si>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</si>
  <si>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</si>
  <si>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</si>
  <si>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</si>
  <si>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</si>
  <si>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</si>
  <si>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</si>
  <si>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</si>
  <si>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</si>
  <si>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</si>
  <si>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</si>
  <si>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</si>
  <si>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</si>
  <si>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</si>
  <si>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</si>
  <si>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</si>
  <si>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</si>
  <si>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</si>
  <si>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</si>
  <si>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</si>
  <si>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</si>
  <si>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</si>
  <si>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</si>
  <si>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</si>
  <si>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</si>
  <si>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</si>
  <si>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</si>
  <si>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</si>
  <si>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</si>
  <si>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</si>
  <si>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</si>
  <si>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</si>
  <si>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</si>
  <si>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</si>
  <si>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</si>
  <si>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</si>
  <si>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</si>
  <si>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</si>
  <si>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</si>
  <si>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</si>
  <si>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</si>
  <si>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</si>
  <si>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</si>
  <si>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</si>
  <si>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</si>
  <si>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</si>
  <si>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</si>
  <si>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</si>
  <si>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</si>
  <si>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</si>
  <si>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</si>
  <si>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</si>
  <si>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</si>
  <si>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</si>
  <si>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</si>
  <si>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</si>
  <si>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</si>
  <si>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</si>
  <si>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</si>
  <si>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</si>
  <si>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</si>
  <si>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</si>
  <si>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</si>
  <si>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</si>
  <si>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</si>
  <si>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</si>
  <si>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</si>
  <si>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</si>
  <si>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</si>
  <si>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</si>
  <si>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</si>
  <si>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</si>
  <si>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</si>
  <si>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</si>
  <si>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</si>
  <si>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</si>
  <si>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</si>
  <si>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</si>
  <si>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</si>
  <si>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</si>
  <si>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</si>
  <si>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</si>
  <si>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</si>
  <si>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</si>
  <si>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</si>
  <si>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</si>
  <si>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</si>
  <si>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</si>
  <si>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</si>
  <si>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</si>
  <si>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</si>
  <si>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</si>
  <si>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</si>
  <si>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</si>
  <si>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</si>
  <si>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</si>
  <si>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</si>
  <si>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</si>
  <si>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</si>
  <si>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</si>
  <si>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</si>
  <si>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</si>
  <si>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</si>
  <si>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</si>
  <si>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</si>
  <si>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</si>
  <si>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</si>
  <si>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</si>
  <si>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</si>
  <si>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</si>
  <si>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</si>
  <si>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</si>
  <si>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</si>
  <si>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</si>
  <si>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</si>
  <si>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</si>
  <si>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</si>
  <si>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</si>
  <si>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</si>
  <si>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</si>
  <si>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</si>
  <si>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</si>
  <si>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</si>
  <si>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</si>
  <si>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</si>
  <si>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</si>
  <si>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</si>
  <si>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</si>
  <si>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</si>
  <si>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</si>
  <si>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</si>
  <si>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</si>
  <si>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</si>
  <si>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</si>
  <si>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</si>
  <si>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</si>
  <si>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</si>
  <si>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</si>
  <si>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</si>
  <si>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</si>
  <si>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</si>
  <si>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</si>
  <si>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</si>
  <si>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</si>
  <si>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</si>
  <si>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</si>
  <si>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</si>
  <si>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</si>
  <si>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</si>
  <si>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</si>
  <si>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</si>
  <si>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</si>
  <si>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</si>
  <si>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</si>
  <si>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</si>
  <si>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</si>
  <si>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</si>
  <si>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</si>
  <si>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</si>
  <si>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</si>
  <si>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</si>
  <si>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</si>
  <si>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</si>
  <si>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</si>
  <si>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</si>
  <si>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</si>
  <si>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</si>
  <si>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</si>
  <si>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</si>
  <si>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</si>
  <si>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</si>
  <si>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</si>
  <si>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</si>
  <si>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</si>
  <si>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</si>
  <si>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</si>
  <si>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</si>
  <si>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</si>
  <si>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</si>
  <si>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</si>
  <si>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</si>
  <si>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</si>
  <si>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</si>
  <si>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</si>
  <si>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</si>
  <si>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</si>
  <si>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</si>
  <si>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</si>
  <si>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</si>
  <si>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</si>
  <si>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</si>
  <si>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</si>
  <si>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</si>
  <si>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</si>
  <si>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</si>
  <si>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</si>
  <si>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</si>
  <si>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</si>
  <si>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</si>
  <si>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</si>
  <si>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</si>
  <si>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</si>
  <si>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</si>
  <si>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</si>
  <si>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</si>
  <si>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</si>
  <si>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</si>
  <si>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</si>
  <si>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</si>
  <si>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</si>
  <si>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</si>
  <si>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</si>
  <si>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</si>
  <si>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</si>
  <si>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</si>
  <si>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</si>
  <si>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</si>
  <si>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</si>
  <si>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</si>
  <si>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</si>
  <si>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</si>
  <si>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</si>
  <si>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</si>
  <si>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</si>
  <si>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</si>
  <si>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</si>
  <si>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</si>
  <si>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</si>
  <si>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</si>
  <si>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</si>
  <si>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</si>
  <si>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</si>
  <si>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</si>
  <si>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</si>
  <si>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</si>
  <si>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</si>
  <si>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</si>
  <si>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</si>
  <si>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</si>
  <si>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</si>
  <si>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</si>
  <si>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</si>
  <si>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</si>
  <si>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</si>
  <si>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</si>
  <si>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</si>
  <si>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</si>
  <si>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</si>
  <si>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</si>
  <si>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</si>
  <si>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</si>
  <si>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</si>
  <si>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</si>
  <si>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</si>
  <si>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</si>
  <si>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</si>
  <si>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</si>
  <si>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</si>
  <si>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</si>
  <si>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</si>
  <si>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</si>
  <si>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</si>
  <si>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</si>
  <si>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</si>
  <si>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</si>
  <si>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</si>
  <si>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</si>
  <si>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</si>
  <si>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</si>
  <si>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</si>
  <si>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</si>
  <si>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</si>
  <si>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</si>
  <si>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</si>
  <si>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</si>
  <si>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</si>
  <si>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</si>
  <si>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</si>
  <si>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</si>
  <si>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</si>
  <si>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</si>
  <si>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</si>
  <si>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</si>
  <si>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</si>
  <si>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</si>
  <si>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</si>
  <si>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</si>
  <si>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</si>
  <si>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</si>
  <si>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</si>
  <si>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</si>
  <si>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</si>
  <si>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</si>
  <si>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</si>
  <si>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</si>
  <si>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</si>
  <si>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</si>
  <si>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</si>
  <si>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</si>
  <si>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</si>
  <si>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</si>
  <si>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</si>
  <si>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</si>
  <si>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</si>
  <si>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</si>
  <si>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</si>
  <si>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</si>
  <si>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</si>
  <si>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</si>
  <si>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</si>
  <si>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</si>
  <si>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</si>
  <si>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</si>
  <si>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</si>
  <si>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</si>
  <si>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</si>
  <si>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</si>
  <si>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</si>
  <si>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</si>
  <si>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</si>
  <si>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</si>
  <si>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</si>
  <si>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</si>
  <si>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</si>
  <si>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</si>
  <si>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</si>
  <si>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</si>
  <si>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</si>
  <si>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</si>
  <si>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</si>
  <si>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</si>
  <si>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</si>
  <si>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</si>
  <si>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</si>
  <si>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</si>
  <si>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</si>
  <si>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</si>
  <si>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</si>
  <si>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</si>
  <si>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</si>
  <si>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</si>
  <si>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</si>
  <si>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</si>
  <si>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</si>
  <si>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</si>
  <si>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</si>
  <si>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</si>
  <si>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</si>
  <si>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</si>
  <si>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</si>
  <si>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</si>
  <si>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</si>
  <si>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</si>
  <si>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</si>
  <si>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</si>
  <si>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</si>
  <si>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</si>
  <si>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</si>
  <si>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</si>
  <si>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</si>
  <si>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</si>
  <si>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</si>
  <si>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</si>
  <si>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</si>
  <si>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</si>
  <si>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</si>
  <si>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</si>
  <si>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</si>
  <si>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</si>
  <si>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</si>
  <si>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</si>
  <si>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</si>
  <si>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</si>
  <si>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</si>
  <si>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</si>
  <si>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</si>
  <si>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</si>
  <si>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</si>
  <si>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</si>
  <si>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</si>
  <si>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</si>
  <si>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</si>
  <si>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</si>
  <si>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</si>
  <si>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</si>
  <si>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</si>
  <si>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</si>
  <si>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</si>
  <si>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</si>
  <si>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</si>
  <si>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</si>
  <si>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</si>
  <si>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</si>
  <si>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</si>
  <si>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</si>
  <si>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</si>
  <si>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</si>
  <si>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</si>
  <si>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</si>
  <si>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</si>
  <si>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</si>
  <si>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</si>
  <si>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</si>
  <si>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</si>
  <si>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</si>
  <si>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</si>
  <si>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</si>
  <si>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</si>
  <si>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</si>
  <si>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</si>
  <si>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</si>
  <si>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</si>
  <si>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</si>
  <si>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</si>
  <si>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</si>
  <si>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</si>
  <si>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</si>
  <si>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</si>
  <si>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</si>
  <si>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</si>
  <si>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</si>
  <si>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</si>
  <si>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</si>
  <si>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</si>
  <si>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</si>
  <si>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</si>
  <si>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</si>
  <si>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</si>
  <si>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</si>
  <si>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</si>
  <si>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</si>
  <si>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</si>
  <si>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</si>
  <si>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</si>
  <si>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</si>
  <si>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</si>
  <si>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</si>
  <si>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</si>
  <si>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</si>
  <si>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</si>
  <si>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</si>
  <si>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</si>
  <si>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</si>
  <si>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</si>
  <si>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</si>
  <si>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</si>
  <si>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</si>
  <si>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</si>
  <si>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</si>
  <si>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</si>
  <si>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</si>
  <si>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</si>
  <si>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</si>
  <si>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</si>
  <si>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</si>
  <si>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</si>
  <si>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</si>
  <si>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</si>
  <si>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</si>
  <si>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</si>
  <si>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</si>
  <si>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</si>
  <si>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</si>
  <si>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</si>
  <si>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</si>
  <si>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</si>
  <si>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</si>
  <si>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</si>
  <si>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</si>
  <si>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</si>
  <si>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</si>
  <si>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</si>
  <si>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</si>
  <si>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</si>
  <si>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</si>
  <si>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</si>
  <si>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</si>
  <si>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</si>
  <si>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</si>
  <si>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</si>
  <si>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</si>
  <si>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</si>
  <si>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</si>
  <si>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</si>
  <si>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</si>
  <si>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</si>
  <si>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</si>
  <si>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</si>
  <si>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</si>
  <si>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</si>
  <si>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</si>
  <si>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</si>
  <si>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</si>
  <si>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</si>
  <si>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</si>
  <si>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</si>
  <si>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</si>
  <si>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</si>
  <si>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</si>
  <si>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</si>
  <si>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</si>
  <si>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</si>
  <si>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</si>
  <si>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</si>
  <si>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</si>
  <si>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</si>
  <si>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</si>
  <si>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</si>
  <si>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</si>
  <si>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</si>
  <si>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</si>
  <si>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</si>
  <si>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</si>
  <si>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</si>
  <si>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</si>
  <si>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</si>
  <si>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</si>
  <si>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</si>
  <si>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</si>
  <si>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</si>
  <si>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</si>
  <si>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</si>
  <si>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</si>
  <si>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</si>
  <si>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</si>
  <si>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</si>
  <si>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</si>
  <si>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</si>
  <si>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</si>
  <si>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</si>
  <si>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</si>
  <si>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</si>
  <si>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</si>
  <si>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</si>
  <si>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</si>
  <si>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</si>
  <si>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</si>
  <si>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</si>
  <si>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</si>
  <si>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</si>
  <si>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</si>
  <si>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</si>
  <si>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</si>
  <si>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</si>
  <si>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</si>
  <si>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</si>
  <si>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</si>
  <si>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</si>
  <si>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</si>
  <si>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</si>
  <si>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</si>
  <si>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</si>
  <si>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</si>
  <si>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</si>
  <si>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</si>
  <si>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</si>
  <si>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</si>
  <si>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</si>
  <si>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</si>
  <si>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</si>
  <si>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</si>
  <si>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</si>
  <si>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</si>
  <si>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</si>
  <si>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</si>
  <si>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</si>
  <si>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</si>
  <si>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</si>
  <si>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</si>
  <si>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</si>
  <si>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</si>
  <si>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</si>
  <si>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</si>
  <si>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</si>
  <si>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</si>
  <si>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</si>
  <si>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</si>
  <si>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</si>
  <si>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</si>
  <si>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</si>
  <si>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</si>
  <si>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</si>
  <si>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</si>
  <si>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</si>
  <si>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</si>
  <si>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</si>
  <si>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</si>
  <si>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</si>
  <si>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</si>
  <si>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</si>
  <si>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</si>
  <si>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</si>
  <si>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</si>
  <si>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</si>
  <si>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</si>
  <si>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</si>
  <si>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</si>
  <si>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</si>
  <si>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</si>
  <si>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</si>
  <si>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</si>
  <si>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</si>
  <si>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</si>
  <si>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</si>
  <si>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</si>
  <si>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</si>
  <si>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</si>
  <si>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</si>
  <si>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</si>
  <si>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</si>
  <si>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</si>
  <si>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</si>
  <si>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</si>
  <si>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</si>
  <si>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</si>
  <si>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</si>
  <si>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</si>
  <si>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</si>
  <si>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</si>
  <si>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</si>
  <si>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</si>
  <si>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</si>
  <si>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</si>
  <si>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</si>
  <si>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</si>
  <si>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</si>
  <si>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</si>
  <si>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</si>
  <si>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</si>
  <si>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</si>
  <si>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</si>
  <si>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</si>
  <si>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</si>
  <si>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</si>
  <si>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</si>
  <si>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</si>
  <si>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</si>
  <si>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</si>
  <si>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</si>
  <si>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</si>
  <si>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</si>
  <si>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</si>
  <si>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</si>
  <si>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</si>
  <si>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</si>
  <si>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</si>
  <si>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</si>
  <si>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</si>
  <si>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</si>
  <si>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</si>
  <si>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</si>
  <si>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</si>
  <si>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</si>
  <si>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</si>
  <si>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</si>
  <si>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</si>
  <si>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</si>
  <si>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</si>
  <si>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</si>
  <si>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</si>
  <si>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</si>
  <si>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</si>
  <si>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</si>
  <si>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</si>
  <si>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</si>
  <si>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</si>
  <si>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</si>
  <si>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</si>
  <si>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</si>
  <si>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</si>
  <si>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</si>
  <si>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</si>
  <si>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</si>
  <si>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</si>
  <si>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</si>
  <si>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</si>
  <si>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</si>
  <si>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</si>
  <si>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</si>
  <si>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</si>
  <si>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</si>
  <si>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</si>
  <si>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</si>
  <si>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</si>
  <si>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</si>
  <si>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</si>
  <si>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</si>
  <si>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</si>
  <si>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</si>
  <si>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</si>
  <si>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</si>
  <si>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</si>
  <si>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</si>
  <si>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</si>
  <si>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</si>
  <si>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</si>
  <si>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</si>
  <si>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</si>
  <si>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</si>
  <si>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</si>
  <si>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</si>
  <si>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</si>
  <si>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</si>
  <si>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</si>
  <si>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</si>
  <si>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</si>
  <si>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</si>
  <si>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</si>
  <si>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</si>
  <si>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</si>
  <si>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</si>
  <si>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</si>
  <si>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</si>
  <si>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</si>
  <si>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</si>
  <si>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</si>
  <si>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</si>
  <si>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</si>
  <si>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</si>
  <si>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</si>
  <si>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</si>
  <si>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</si>
  <si>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</si>
  <si>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</si>
  <si>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</si>
  <si>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</si>
  <si>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</si>
  <si>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</si>
  <si>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</si>
  <si>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</si>
  <si>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</si>
  <si>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</si>
  <si>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</si>
  <si>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</si>
  <si>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</si>
  <si>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</si>
  <si>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</si>
  <si>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</si>
  <si>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</si>
  <si>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</si>
  <si>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</si>
  <si>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</si>
  <si>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</si>
  <si>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</si>
  <si>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</si>
  <si>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</si>
  <si>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</si>
  <si>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</si>
  <si>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</si>
  <si>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</si>
  <si>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</si>
  <si>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</si>
  <si>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</si>
  <si>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</si>
  <si>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</si>
  <si>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</si>
  <si>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</si>
  <si>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</si>
  <si>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</si>
  <si>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</si>
  <si>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</si>
  <si>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</si>
  <si>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</si>
  <si>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</si>
  <si>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</si>
  <si>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</si>
  <si>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</si>
  <si>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</si>
  <si>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</si>
  <si>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</si>
  <si>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</si>
  <si>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</si>
  <si>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</si>
  <si>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</si>
  <si>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</si>
  <si>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</si>
  <si>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</si>
  <si>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</si>
  <si>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</si>
  <si>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</si>
  <si>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</si>
  <si>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</si>
  <si>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</si>
  <si>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</si>
  <si>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</si>
  <si>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</si>
  <si>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</si>
  <si>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</si>
  <si>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</si>
  <si>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</si>
  <si>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</si>
  <si>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</si>
  <si>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</si>
  <si>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</si>
  <si>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</si>
  <si>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</si>
  <si>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</si>
  <si>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</si>
  <si>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</si>
  <si>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</si>
  <si>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</si>
  <si>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</si>
  <si>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</si>
  <si>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</si>
  <si>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</si>
  <si>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</si>
  <si>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</si>
  <si>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</si>
  <si>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</si>
  <si>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</si>
  <si>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</si>
  <si>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</si>
  <si>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</si>
  <si>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</si>
  <si>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</si>
  <si>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</si>
  <si>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</si>
  <si>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</si>
  <si>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</si>
  <si>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</si>
  <si>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</si>
  <si>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</si>
  <si>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</si>
  <si>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</si>
  <si>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</si>
  <si>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</si>
  <si>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</si>
  <si>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</si>
  <si>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</si>
  <si>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</si>
  <si>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</si>
  <si>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</si>
  <si>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</si>
  <si>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</si>
  <si>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</si>
  <si>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</si>
  <si>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</si>
  <si>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</si>
  <si>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</si>
  <si>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</si>
  <si>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</si>
  <si>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</si>
  <si>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</si>
  <si>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</si>
  <si>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</si>
  <si>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</si>
  <si>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</si>
  <si>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</si>
  <si>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</si>
  <si>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</si>
  <si>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</si>
  <si>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</si>
  <si>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</si>
  <si>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</si>
  <si>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</si>
  <si>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</si>
  <si>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</si>
  <si>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</si>
  <si>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</si>
  <si>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</si>
  <si>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</si>
  <si>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</si>
  <si>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</si>
  <si>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</si>
  <si>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</si>
  <si>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</si>
  <si>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</si>
  <si>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</si>
  <si>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</si>
  <si>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</si>
  <si>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</si>
  <si>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</si>
  <si>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</si>
  <si>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</si>
  <si>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</si>
  <si>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</si>
  <si>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</si>
  <si>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</si>
  <si>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</si>
  <si>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</si>
  <si>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</si>
  <si>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</si>
  <si>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</si>
  <si>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</si>
  <si>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</si>
  <si>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</si>
  <si>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</si>
  <si>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</si>
  <si>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</si>
  <si>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</si>
  <si>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</si>
  <si>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</si>
  <si>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</si>
  <si>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</si>
  <si>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</si>
  <si>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</si>
  <si>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</si>
  <si>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</si>
  <si>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</si>
  <si>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</si>
  <si>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</si>
  <si>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</si>
  <si>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</si>
  <si>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</si>
  <si>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</si>
  <si>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</si>
  <si>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</si>
  <si>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</si>
  <si>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</si>
  <si>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</si>
  <si>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</si>
  <si>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</si>
  <si>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</si>
  <si>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</si>
  <si>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</si>
  <si>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</si>
  <si>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</si>
  <si>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</si>
  <si>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</si>
  <si>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</si>
  <si>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</si>
  <si>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</si>
  <si>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</si>
  <si>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</si>
  <si>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</si>
  <si>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</si>
  <si>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</si>
  <si>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</si>
  <si>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</si>
  <si>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</si>
  <si>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</si>
  <si>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</si>
  <si>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</si>
  <si>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</si>
  <si>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</si>
  <si>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</si>
  <si>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</si>
  <si>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</si>
  <si>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</si>
  <si>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</si>
  <si>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</si>
  <si>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</si>
  <si>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</si>
  <si>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</si>
  <si>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</si>
  <si>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</si>
  <si>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</si>
  <si>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</si>
  <si>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</si>
  <si>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</si>
  <si>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</si>
  <si>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</si>
  <si>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</si>
  <si>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</si>
  <si>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</si>
  <si>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</si>
  <si>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</si>
  <si>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</si>
  <si>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</si>
  <si>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</si>
  <si>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</si>
  <si>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</si>
  <si>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</si>
  <si>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</si>
  <si>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</si>
  <si>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</si>
  <si>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</si>
  <si>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</si>
  <si>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</si>
  <si>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</si>
  <si>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</si>
  <si>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</si>
  <si>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</si>
  <si>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</si>
  <si>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</si>
  <si>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</si>
  <si>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</si>
  <si>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</si>
  <si>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</si>
  <si>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</si>
  <si>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</si>
  <si>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</si>
  <si>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</si>
  <si>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</si>
  <si>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</si>
  <si>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</si>
  <si>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</si>
  <si>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</si>
  <si>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</si>
  <si>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</si>
  <si>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</si>
  <si>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</si>
  <si>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</si>
  <si>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</si>
  <si>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</si>
  <si>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</si>
  <si>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</si>
  <si>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</si>
  <si>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</si>
  <si>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</si>
  <si>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</si>
  <si>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</si>
  <si>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</si>
  <si>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</si>
  <si>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</si>
  <si>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</si>
  <si>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</si>
  <si>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</si>
  <si>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</si>
  <si>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</si>
  <si>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</si>
  <si>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</si>
  <si>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</si>
  <si>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</si>
  <si>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</si>
  <si>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</si>
  <si>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</si>
  <si>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</si>
  <si>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</si>
  <si>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</si>
  <si>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</si>
  <si>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</si>
  <si>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</si>
  <si>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</si>
  <si>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</si>
  <si>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</si>
  <si>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</si>
  <si>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</si>
  <si>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</si>
  <si>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</si>
  <si>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</si>
  <si>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</si>
  <si>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</si>
  <si>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</si>
  <si>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</si>
  <si>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</si>
  <si>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</si>
  <si>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</si>
  <si>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</si>
  <si>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</si>
  <si>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</si>
  <si>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</si>
  <si>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</si>
  <si>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</si>
  <si>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</si>
  <si>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</si>
  <si>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</si>
  <si>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</si>
  <si>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</si>
  <si>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</si>
  <si>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</si>
  <si>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</si>
  <si>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</si>
  <si>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</si>
  <si>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</si>
  <si>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</si>
  <si>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</si>
  <si>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</si>
  <si>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</si>
  <si>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</si>
  <si>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</si>
  <si>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</si>
  <si>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</si>
  <si>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</si>
  <si>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</si>
  <si>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</si>
  <si>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</si>
  <si>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</si>
  <si>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</si>
  <si>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</si>
  <si>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</si>
  <si>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</si>
  <si>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</si>
  <si>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</si>
  <si>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</si>
  <si>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</si>
  <si>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</si>
  <si>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</si>
  <si>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</si>
  <si>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</si>
  <si>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</si>
  <si>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</si>
  <si>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</si>
  <si>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</si>
  <si>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</si>
  <si>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</si>
  <si>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</si>
  <si>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</si>
  <si>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</si>
  <si>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</si>
  <si>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</si>
  <si>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</si>
  <si>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</si>
  <si>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</si>
  <si>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</si>
  <si>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</si>
  <si>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</si>
  <si>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</si>
  <si>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</si>
  <si>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</si>
  <si>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</si>
  <si>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</si>
  <si>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</si>
  <si>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</si>
  <si>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</si>
  <si>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</si>
  <si>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</si>
  <si>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</si>
  <si>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</si>
  <si>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</si>
  <si>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</si>
  <si>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</si>
  <si>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</si>
  <si>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</si>
  <si>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</si>
  <si>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</si>
  <si>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</si>
  <si>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</si>
  <si>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</si>
  <si>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</si>
  <si>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</si>
  <si>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</si>
  <si>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</si>
  <si>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</si>
  <si>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</si>
  <si>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</si>
  <si>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</si>
  <si>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</si>
  <si>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</si>
  <si>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</si>
  <si>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</si>
  <si>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</si>
  <si>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</si>
  <si>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</si>
  <si>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</si>
  <si>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</si>
  <si>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</si>
  <si>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</si>
  <si>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</si>
  <si>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</si>
  <si>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</si>
  <si>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</si>
  <si>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</si>
  <si>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</si>
  <si>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</si>
  <si>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</si>
  <si>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</si>
  <si>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</si>
  <si>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</si>
  <si>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</si>
  <si>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</si>
  <si>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</si>
  <si>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</si>
  <si>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</si>
  <si>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</si>
  <si>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</si>
  <si>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</si>
  <si>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</si>
  <si>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</si>
  <si>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</si>
  <si>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</si>
  <si>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</si>
  <si>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</si>
  <si>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</si>
  <si>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</si>
  <si>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</si>
  <si>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</si>
  <si>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</si>
  <si>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</si>
  <si>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</si>
  <si>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</si>
  <si>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</si>
  <si>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</si>
  <si>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</si>
  <si>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</si>
  <si>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</si>
  <si>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</si>
  <si>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</si>
  <si>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</si>
  <si>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</si>
  <si>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</si>
  <si>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</si>
  <si>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</si>
  <si>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</si>
  <si>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</si>
  <si>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</si>
  <si>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</si>
  <si>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</si>
  <si>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</si>
  <si>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</si>
  <si>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</si>
  <si>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</si>
  <si>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</si>
  <si>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</si>
  <si>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</si>
  <si>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</si>
  <si>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</si>
  <si>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</si>
  <si>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</si>
  <si>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</si>
  <si>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</si>
  <si>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</si>
  <si>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</si>
  <si>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</si>
  <si>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</si>
  <si>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</si>
  <si>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</si>
  <si>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</si>
  <si>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</si>
  <si>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</si>
  <si>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</si>
  <si>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</si>
  <si>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</si>
  <si>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</si>
  <si>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</si>
  <si>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</si>
  <si>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</si>
  <si>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</si>
  <si>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</si>
  <si>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</si>
  <si>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</si>
  <si>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</si>
  <si>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</si>
  <si>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</si>
  <si>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</si>
  <si>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</si>
  <si>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</si>
  <si>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</si>
  <si>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</si>
  <si>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</si>
  <si>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</si>
  <si>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</si>
  <si>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</si>
  <si>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</si>
  <si>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</si>
  <si>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</si>
  <si>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</si>
  <si>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</si>
  <si>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</si>
  <si>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</si>
  <si>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</si>
  <si>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</si>
  <si>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</si>
  <si>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</si>
  <si>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</si>
  <si>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</si>
  <si>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</si>
  <si>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</si>
  <si>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</si>
  <si>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</si>
  <si>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</si>
  <si>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</si>
  <si>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</si>
  <si>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</si>
  <si>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</si>
  <si>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</si>
  <si>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</si>
  <si>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</si>
  <si>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</si>
  <si>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</si>
  <si>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</si>
  <si>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</si>
  <si>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</si>
  <si>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</si>
  <si>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</si>
  <si>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</si>
  <si>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</si>
  <si>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</si>
  <si>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</si>
  <si>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</si>
  <si>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</si>
  <si>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</si>
  <si>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</si>
  <si>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</si>
  <si>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</si>
  <si>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</si>
  <si>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</si>
  <si>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</si>
  <si>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</si>
  <si>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</si>
  <si>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</si>
  <si>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</si>
  <si>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</si>
  <si>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</si>
  <si>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</si>
  <si>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</si>
  <si>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</si>
  <si>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</si>
  <si>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</si>
  <si>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</si>
  <si>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</si>
  <si>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</si>
  <si>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</si>
  <si>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</si>
  <si>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</si>
  <si>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</si>
  <si>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</si>
  <si>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</si>
  <si>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</si>
  <si>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</si>
  <si>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</si>
  <si>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</si>
  <si>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</si>
  <si>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</si>
  <si>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</si>
  <si>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</si>
  <si>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</si>
  <si>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</si>
  <si>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</si>
  <si>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</si>
  <si>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</si>
  <si>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</si>
  <si>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</si>
  <si>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</si>
  <si>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</si>
  <si>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</si>
  <si>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</si>
  <si>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</si>
  <si>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</si>
  <si>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</si>
  <si>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</si>
  <si>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</si>
  <si>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</si>
  <si>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</si>
  <si>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</si>
  <si>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</si>
  <si>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</si>
  <si>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</si>
  <si>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</si>
  <si>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</si>
  <si>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</si>
  <si>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</si>
  <si>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</si>
  <si>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</si>
  <si>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</si>
  <si>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</si>
  <si>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</si>
  <si>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</si>
  <si>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</si>
  <si>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</si>
  <si>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</si>
  <si>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</si>
  <si>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</si>
  <si>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</si>
  <si>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</si>
  <si>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</si>
  <si>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</si>
  <si>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</si>
  <si>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</si>
  <si>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</si>
  <si>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</si>
  <si>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</si>
  <si>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</si>
  <si>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</si>
  <si>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</si>
  <si>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</si>
  <si>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</si>
  <si>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</si>
  <si>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</si>
  <si>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</si>
  <si>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</si>
  <si>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</si>
  <si>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</si>
  <si>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</si>
  <si>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</si>
  <si>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</si>
  <si>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</si>
  <si>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</si>
  <si>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</si>
  <si>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</si>
  <si>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</si>
  <si>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</si>
  <si>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</si>
  <si>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</si>
  <si>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</si>
  <si>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</si>
  <si>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</si>
  <si>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</si>
  <si>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</si>
  <si>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</si>
  <si>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</si>
  <si>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</si>
  <si>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</si>
  <si>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</si>
  <si>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</si>
  <si>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</si>
  <si>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</si>
  <si>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</si>
  <si>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</si>
  <si>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</si>
  <si>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</si>
  <si>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</si>
  <si>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</si>
  <si>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</si>
  <si>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</si>
  <si>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</si>
  <si>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</si>
  <si>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</si>
  <si>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</si>
  <si>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</si>
  <si>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</si>
  <si>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</si>
  <si>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</si>
  <si>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</si>
  <si>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</si>
  <si>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</si>
  <si>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</si>
  <si>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</si>
  <si>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</si>
  <si>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</si>
  <si>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</si>
  <si>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</si>
  <si>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</si>
  <si>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</si>
  <si>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</si>
  <si>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</si>
  <si>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</si>
  <si>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</si>
  <si>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</si>
  <si>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</si>
  <si>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</si>
  <si>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</si>
  <si>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</si>
  <si>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</si>
  <si>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</si>
  <si>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</si>
  <si>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</si>
  <si>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</si>
  <si>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</si>
  <si>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</si>
  <si>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</si>
  <si>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</si>
  <si>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</si>
  <si>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</si>
  <si>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</si>
  <si>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</si>
  <si>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</si>
  <si>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</si>
  <si>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</si>
  <si>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</si>
  <si>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</si>
  <si>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</si>
  <si>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</si>
  <si>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</si>
  <si>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</si>
  <si>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</si>
  <si>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</si>
  <si>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</si>
  <si>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</si>
  <si>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</si>
  <si>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</si>
  <si>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</si>
  <si>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</si>
  <si>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</si>
  <si>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</si>
  <si>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</si>
  <si>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</si>
  <si>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</si>
  <si>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</si>
  <si>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</si>
  <si>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</si>
  <si>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</si>
  <si>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</si>
  <si>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</si>
  <si>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</si>
  <si>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</si>
  <si>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</si>
  <si>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</si>
  <si>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</si>
  <si>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</si>
  <si>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</si>
  <si>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</si>
  <si>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</si>
  <si>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</si>
  <si>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</si>
  <si>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</si>
  <si>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</si>
  <si>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</si>
  <si>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</si>
  <si>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</si>
  <si>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</si>
  <si>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</si>
  <si>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</si>
  <si>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</si>
  <si>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</si>
  <si>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</si>
  <si>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</si>
  <si>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</si>
  <si>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</si>
  <si>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</si>
  <si>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</si>
  <si>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</si>
  <si>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</si>
  <si>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</si>
  <si>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</si>
  <si>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</si>
  <si>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</si>
  <si>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</si>
  <si>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</si>
  <si>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</si>
  <si>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</si>
  <si>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</si>
  <si>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</si>
  <si>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</si>
  <si>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</si>
  <si>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</si>
  <si>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</si>
  <si>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</si>
  <si>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</si>
  <si>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</si>
  <si>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</si>
  <si>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</si>
  <si>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</si>
  <si>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</si>
  <si>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</si>
  <si>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</si>
  <si>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</si>
  <si>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</si>
  <si>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</si>
  <si>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</si>
  <si>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</si>
  <si>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</si>
  <si>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</si>
  <si>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</si>
  <si>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</si>
  <si>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</si>
  <si>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</si>
  <si>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</si>
  <si>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</si>
  <si>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</si>
  <si>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</si>
  <si>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</si>
  <si>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</si>
  <si>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</si>
  <si>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</si>
  <si>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</si>
  <si>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</si>
  <si>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</si>
  <si>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</si>
  <si>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</si>
  <si>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</si>
  <si>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</si>
  <si>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</si>
  <si>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</si>
  <si>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</si>
  <si>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</si>
  <si>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</si>
  <si>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</si>
  <si>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</si>
  <si>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</si>
  <si>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</si>
  <si>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</si>
  <si>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</si>
  <si>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</si>
  <si>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</si>
  <si>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</si>
  <si>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</si>
  <si>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</si>
  <si>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</si>
  <si>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</si>
  <si>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</si>
  <si>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</si>
  <si>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</si>
  <si>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</si>
  <si>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</si>
  <si>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</si>
  <si>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</si>
  <si>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</si>
  <si>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</si>
  <si>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</si>
  <si>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</si>
  <si>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</si>
  <si>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</si>
  <si>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</si>
  <si>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</si>
  <si>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</si>
  <si>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</si>
  <si>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</si>
  <si>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</si>
  <si>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</si>
  <si>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</si>
  <si>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</si>
  <si>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</si>
  <si>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</si>
  <si>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</si>
  <si>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</si>
  <si>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</si>
  <si>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</si>
  <si>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</si>
  <si>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</si>
  <si>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</si>
  <si>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</si>
  <si>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</si>
  <si>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</si>
  <si>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</si>
  <si>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</si>
  <si>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</si>
  <si>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</si>
  <si>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</si>
  <si>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</si>
  <si>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</si>
  <si>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</si>
  <si>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</si>
  <si>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</si>
  <si>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</si>
  <si>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</si>
  <si>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</si>
  <si>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</si>
  <si>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</si>
  <si>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</si>
  <si>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</si>
  <si>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</si>
  <si>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</si>
  <si>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</si>
  <si>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</si>
  <si>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</si>
  <si>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</si>
  <si>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</si>
  <si>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</si>
  <si>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</si>
  <si>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</si>
  <si>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</si>
  <si>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</si>
  <si>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</si>
  <si>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</si>
  <si>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</si>
  <si>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</si>
  <si>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</si>
  <si>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</si>
  <si>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</si>
  <si>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</si>
  <si>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</si>
  <si>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</si>
  <si>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</si>
  <si>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</si>
  <si>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</si>
  <si>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</si>
  <si>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</si>
  <si>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</si>
  <si>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</si>
  <si>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</si>
  <si>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</si>
  <si>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</si>
  <si>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</si>
  <si>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</si>
  <si>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</si>
  <si>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</si>
  <si>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</si>
  <si>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</si>
  <si>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</si>
  <si>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</si>
  <si>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</si>
  <si>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</si>
  <si>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</si>
  <si>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</si>
  <si>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</si>
  <si>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</si>
  <si>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</si>
  <si>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</si>
  <si>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</si>
  <si>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</si>
  <si>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</si>
  <si>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</si>
  <si>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</si>
  <si>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</si>
  <si>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</si>
  <si>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</si>
  <si>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</si>
  <si>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</si>
  <si>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</si>
  <si>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</si>
  <si>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</si>
  <si>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</si>
  <si>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</si>
  <si>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</si>
  <si>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</si>
  <si>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</si>
  <si>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</si>
  <si>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</si>
  <si>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</si>
  <si>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</si>
  <si>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</si>
  <si>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</si>
  <si>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</si>
  <si>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</si>
  <si>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</si>
  <si>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</si>
  <si>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</si>
  <si>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</si>
  <si>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</si>
  <si>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</si>
  <si>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</si>
  <si>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</si>
  <si>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</si>
  <si>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</si>
  <si>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</si>
  <si>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</si>
  <si>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</si>
  <si>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</si>
  <si>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</si>
  <si>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</si>
  <si>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</si>
  <si>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</si>
  <si>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</si>
  <si>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</si>
  <si>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</si>
  <si>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</si>
  <si>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</si>
  <si>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</si>
  <si>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</si>
  <si>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</si>
  <si>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</si>
  <si>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</si>
  <si>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</si>
  <si>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</si>
  <si>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</si>
  <si>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</si>
  <si>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</si>
  <si>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</si>
  <si>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</si>
  <si>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</si>
  <si>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</si>
  <si>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</si>
  <si>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</si>
  <si>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</si>
  <si>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</si>
  <si>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</si>
  <si>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</si>
  <si>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</si>
  <si>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</si>
  <si>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</si>
  <si>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</si>
  <si>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</si>
  <si>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</si>
  <si>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</si>
  <si>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</si>
  <si>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</si>
  <si>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</si>
  <si>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</si>
  <si>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</si>
  <si>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</si>
  <si>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</si>
  <si>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</si>
  <si>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</si>
  <si>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</si>
  <si>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</si>
  <si>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</si>
  <si>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</si>
  <si>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</si>
  <si>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</si>
  <si>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</si>
  <si>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</si>
  <si>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</si>
  <si>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</si>
  <si>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</si>
  <si>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</si>
  <si>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</si>
  <si>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</si>
  <si>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</si>
  <si>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</si>
  <si>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</si>
  <si>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</si>
  <si>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</si>
  <si>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</si>
  <si>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</si>
  <si>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</si>
  <si>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</si>
  <si>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</si>
  <si>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</si>
  <si>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</si>
  <si>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</si>
  <si>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</si>
  <si>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</si>
  <si>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</si>
  <si>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</si>
  <si>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</si>
  <si>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</si>
  <si>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</si>
  <si>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</si>
  <si>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</si>
  <si>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</si>
  <si>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</si>
  <si>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</si>
  <si>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</si>
  <si>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</si>
  <si>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</si>
  <si>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</si>
  <si>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</si>
  <si>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</si>
  <si>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</si>
  <si>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</si>
  <si>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</si>
  <si>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</si>
  <si>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</si>
  <si>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</si>
  <si>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</si>
  <si>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</si>
  <si>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</si>
  <si>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</si>
  <si>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</si>
  <si>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</si>
  <si>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</si>
  <si>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</si>
  <si>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</si>
  <si>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</si>
  <si>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</si>
  <si>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</si>
  <si>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</si>
  <si>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</si>
  <si>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</si>
  <si>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</si>
  <si>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</si>
  <si>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</si>
  <si>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</si>
  <si>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</si>
  <si>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</si>
  <si>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</si>
  <si>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</si>
  <si>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</si>
  <si>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</si>
  <si>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</si>
  <si>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</si>
  <si>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</si>
  <si>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</si>
  <si>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</si>
  <si>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</si>
  <si>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</si>
  <si>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</si>
  <si>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</si>
  <si>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</si>
  <si>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</si>
  <si>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</si>
  <si>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</si>
  <si>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</si>
  <si>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</si>
  <si>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</si>
  <si>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</si>
  <si>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</si>
  <si>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</si>
  <si>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</si>
  <si>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</si>
  <si>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</si>
  <si>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</si>
  <si>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</si>
  <si>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</si>
  <si>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</si>
  <si>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</si>
  <si>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</si>
  <si>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</si>
  <si>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</si>
  <si>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</si>
  <si>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</si>
  <si>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</si>
  <si>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</si>
  <si>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</si>
  <si>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</si>
  <si>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</si>
  <si>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</si>
  <si>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</si>
  <si>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</si>
  <si>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</si>
  <si>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</si>
  <si>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</si>
  <si>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</si>
  <si>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</si>
  <si>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</si>
  <si>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</si>
  <si>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</si>
  <si>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</si>
  <si>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</si>
  <si>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</si>
  <si>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</si>
  <si>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</si>
  <si>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</si>
  <si>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</si>
  <si>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</si>
  <si>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</si>
  <si>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</si>
  <si>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</si>
  <si>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</si>
  <si>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</si>
  <si>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</si>
  <si>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</si>
  <si>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</si>
  <si>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</si>
  <si>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</si>
  <si>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</si>
  <si>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</si>
  <si>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</si>
  <si>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</si>
  <si>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</si>
  <si>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</si>
  <si>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</si>
  <si>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</si>
  <si>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</si>
  <si>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</si>
  <si>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</si>
  <si>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</si>
  <si>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</si>
  <si>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</si>
  <si>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</si>
  <si>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</si>
  <si>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</si>
  <si>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</si>
  <si>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</si>
  <si>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</si>
  <si>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</si>
  <si>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</si>
  <si>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</si>
  <si>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</si>
  <si>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</si>
  <si>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</si>
  <si>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</si>
  <si>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</si>
  <si>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</si>
  <si>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</si>
  <si>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</si>
  <si>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</si>
  <si>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</si>
  <si>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</si>
  <si>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</si>
  <si>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</si>
  <si>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</si>
  <si>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</si>
  <si>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</si>
  <si>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</si>
  <si>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</si>
  <si>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</si>
  <si>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</si>
  <si>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</si>
  <si>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</si>
  <si>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</si>
  <si>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</si>
  <si>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</si>
  <si>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</si>
  <si>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</si>
  <si>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</si>
  <si>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</si>
  <si>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</si>
  <si>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</si>
  <si>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</si>
  <si>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</si>
  <si>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</si>
  <si>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</si>
  <si>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</si>
  <si>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</si>
  <si>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</si>
  <si>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</si>
  <si>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</si>
  <si>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</si>
  <si>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</si>
  <si>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</si>
  <si>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</si>
  <si>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</si>
  <si>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</si>
  <si>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</si>
  <si>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</si>
  <si>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</si>
  <si>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</si>
  <si>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</si>
  <si>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</si>
  <si>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</si>
  <si>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</si>
  <si>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</si>
  <si>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</si>
  <si>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</si>
  <si>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</si>
  <si>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</si>
  <si>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</si>
  <si>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</si>
  <si>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</si>
  <si>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</si>
  <si>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</si>
  <si>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</si>
  <si>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</si>
  <si>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</si>
  <si>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</si>
  <si>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</si>
  <si>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</si>
  <si>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</si>
  <si>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</si>
  <si>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</si>
  <si>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</si>
  <si>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</si>
  <si>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</si>
  <si>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</si>
  <si>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</si>
  <si>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</si>
  <si>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</si>
  <si>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</si>
  <si>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</si>
  <si>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</si>
  <si>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</si>
  <si>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</si>
  <si>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</si>
  <si>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</si>
  <si>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</si>
  <si>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</si>
  <si>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</si>
  <si>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</si>
  <si>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</si>
  <si>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</si>
  <si>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</si>
  <si>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</si>
  <si>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</si>
  <si>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</si>
  <si>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</si>
  <si>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</si>
  <si>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</si>
  <si>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</si>
  <si>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</si>
  <si>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</si>
  <si>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</si>
  <si>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</si>
  <si>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</si>
  <si>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</si>
  <si>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</si>
  <si>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</si>
  <si>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</si>
  <si>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</si>
  <si>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</si>
  <si>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</si>
  <si>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</si>
  <si>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</si>
  <si>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</si>
  <si>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</si>
  <si>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</si>
  <si>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</si>
  <si>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</si>
  <si>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</si>
  <si>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</si>
  <si>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</si>
  <si>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</si>
  <si>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</si>
  <si>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</si>
  <si>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</si>
  <si>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</si>
  <si>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</si>
  <si>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</si>
  <si>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</si>
  <si>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</si>
  <si>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</si>
  <si>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</si>
  <si>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</si>
  <si>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</si>
  <si>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</si>
  <si>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</si>
  <si>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</si>
  <si>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</si>
  <si>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</si>
  <si>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</si>
  <si>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</si>
  <si>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</si>
  <si>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</si>
  <si>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</si>
  <si>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</si>
  <si>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</si>
  <si>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</si>
  <si>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</si>
  <si>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</si>
  <si>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</si>
  <si>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</si>
  <si>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</si>
  <si>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</si>
  <si>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</si>
  <si>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</si>
  <si>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</si>
  <si>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</si>
  <si>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</si>
  <si>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</si>
  <si>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</si>
  <si>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</si>
  <si>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</si>
  <si>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</si>
  <si>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</si>
  <si>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</si>
  <si>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</si>
  <si>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</si>
  <si>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</si>
  <si>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</si>
  <si>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</si>
  <si>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</si>
  <si>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</si>
  <si>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</si>
  <si>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</si>
  <si>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</si>
  <si>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</si>
  <si>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</si>
  <si>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</si>
  <si>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</si>
  <si>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</si>
  <si>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</si>
  <si>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</si>
  <si>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</si>
  <si>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</si>
  <si>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</si>
  <si>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</si>
  <si>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</si>
  <si>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</si>
  <si>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</si>
  <si>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</si>
  <si>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</si>
  <si>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</si>
  <si>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</si>
  <si>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</si>
  <si>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</si>
  <si>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</si>
  <si>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</si>
  <si>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</si>
  <si>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</si>
  <si>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</si>
  <si>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</si>
  <si>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</si>
  <si>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</si>
  <si>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</si>
  <si>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</si>
  <si>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</si>
  <si>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</si>
  <si>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</si>
  <si>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</si>
  <si>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</si>
  <si>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</si>
  <si>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</si>
  <si>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</si>
  <si>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</si>
  <si>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</si>
  <si>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</si>
  <si>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</si>
  <si>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</si>
  <si>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</si>
  <si>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</si>
  <si>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</si>
  <si>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</si>
  <si>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</si>
  <si>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</si>
  <si>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</si>
  <si>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</si>
  <si>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</si>
  <si>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</si>
  <si>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</si>
  <si>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</si>
  <si>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</si>
  <si>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</si>
  <si>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</si>
  <si>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</si>
  <si>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</si>
  <si>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</si>
  <si>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</si>
  <si>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</si>
  <si>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</si>
  <si>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</si>
  <si>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</si>
  <si>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</si>
  <si>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</si>
  <si>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</si>
  <si>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</si>
  <si>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</si>
  <si>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</si>
  <si>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</si>
  <si>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</si>
  <si>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</si>
  <si>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</si>
  <si>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</si>
  <si>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</si>
  <si>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</si>
  <si>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</si>
  <si>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</si>
  <si>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</si>
  <si>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</si>
  <si>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</si>
  <si>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</si>
  <si>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</si>
  <si>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</si>
  <si>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</si>
  <si>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</si>
  <si>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</si>
  <si>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</si>
  <si>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</si>
  <si>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</si>
  <si>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</si>
  <si>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</si>
  <si>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</si>
  <si>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</si>
  <si>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</si>
  <si>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</si>
  <si>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</si>
  <si>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</si>
  <si>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</si>
  <si>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</si>
  <si>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</si>
  <si>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</si>
  <si>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</si>
  <si>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</si>
  <si>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</si>
  <si>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</si>
  <si>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</si>
  <si>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</si>
  <si>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</si>
  <si>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</si>
  <si>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</si>
  <si>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</si>
  <si>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</si>
  <si>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</si>
  <si>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</si>
  <si>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</si>
  <si>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</si>
  <si>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</si>
  <si>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</si>
  <si>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</si>
  <si>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</si>
  <si>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</si>
  <si>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</si>
  <si>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</si>
  <si>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</si>
  <si>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</si>
  <si>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</si>
  <si>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</si>
  <si>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</si>
  <si>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</si>
  <si>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</si>
  <si>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</si>
  <si>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</si>
  <si>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</si>
  <si>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</si>
  <si>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</si>
  <si>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</si>
  <si>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</si>
  <si>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</si>
  <si>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</si>
  <si>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</si>
  <si>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</si>
  <si>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</si>
  <si>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</si>
  <si>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</si>
  <si>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</si>
  <si>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</si>
  <si>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</si>
  <si>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</si>
  <si>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</si>
  <si>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</si>
  <si>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</si>
  <si>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</si>
  <si>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</si>
  <si>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</si>
  <si>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</si>
  <si>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</si>
  <si>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</si>
  <si>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</si>
  <si>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</si>
  <si>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</si>
  <si>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</si>
  <si>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</si>
  <si>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</si>
  <si>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</si>
  <si>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</si>
  <si>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</si>
  <si>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</si>
  <si>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</si>
  <si>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</si>
  <si>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</si>
  <si>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</si>
  <si>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</si>
  <si>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</si>
  <si>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</si>
  <si>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</si>
  <si>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</si>
  <si>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</si>
  <si>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</si>
  <si>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</si>
  <si>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</si>
  <si>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</si>
  <si>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</si>
  <si>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</si>
  <si>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</si>
  <si>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</si>
  <si>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</si>
  <si>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</si>
  <si>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</si>
  <si>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</si>
  <si>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</si>
  <si>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</si>
  <si>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</si>
  <si>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</si>
  <si>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</si>
  <si>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</si>
  <si>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</si>
  <si>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</si>
  <si>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</si>
  <si>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</si>
  <si>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</si>
  <si>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</si>
  <si>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</si>
  <si>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</si>
  <si>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</si>
  <si>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</si>
  <si>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</si>
  <si>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</si>
  <si>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</si>
  <si>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</si>
  <si>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</si>
  <si>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</si>
  <si>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</si>
  <si>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</si>
  <si>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</si>
  <si>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</si>
  <si>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</si>
  <si>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</si>
  <si>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</si>
  <si>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</si>
  <si>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</si>
  <si>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</si>
  <si>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</si>
  <si>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</si>
  <si>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</si>
  <si>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</si>
  <si>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</si>
  <si>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</si>
  <si>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</si>
  <si>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</si>
  <si>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</si>
  <si>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</si>
  <si>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</si>
  <si>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</si>
  <si>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</si>
  <si>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</si>
  <si>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</si>
  <si>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</si>
  <si>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</si>
  <si>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</si>
  <si>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</si>
  <si>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</si>
  <si>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</si>
  <si>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</si>
  <si>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</si>
  <si>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</si>
  <si>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</si>
  <si>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</si>
  <si>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</si>
  <si>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</si>
  <si>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</si>
  <si>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</si>
  <si>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</si>
  <si>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</si>
  <si>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</si>
  <si>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</si>
  <si>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</si>
  <si>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</si>
  <si>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</si>
  <si>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</si>
  <si>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</si>
  <si>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</si>
  <si>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</si>
  <si>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</si>
  <si>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</si>
  <si>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</si>
  <si>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</si>
  <si>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</si>
  <si>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</si>
  <si>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</si>
  <si>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</si>
  <si>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</si>
  <si>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</si>
  <si>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</si>
  <si>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</si>
  <si>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</si>
  <si>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</si>
  <si>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</si>
  <si>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</si>
  <si>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</si>
  <si>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</si>
  <si>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</si>
  <si>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</si>
  <si>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</si>
  <si>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</si>
  <si>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</si>
  <si>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</si>
  <si>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</si>
  <si>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</si>
  <si>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</si>
  <si>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</si>
  <si>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</si>
  <si>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</si>
  <si>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</si>
  <si>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</si>
  <si>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</si>
  <si>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</si>
  <si>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</si>
  <si>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</si>
  <si>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</si>
  <si>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</si>
  <si>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</si>
  <si>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</si>
  <si>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</si>
  <si>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</si>
  <si>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</si>
  <si>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</si>
  <si>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</si>
  <si>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</si>
  <si>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</si>
  <si>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</si>
  <si>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</si>
  <si>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</si>
  <si>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</si>
  <si>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</si>
  <si>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</si>
  <si>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</si>
  <si>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</si>
  <si>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</si>
  <si>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</si>
  <si>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</si>
  <si>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</si>
  <si>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</si>
  <si>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</si>
  <si>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</si>
  <si>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</si>
  <si>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</si>
  <si>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</si>
  <si>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</si>
  <si>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</si>
  <si>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</si>
  <si>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</si>
  <si>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</si>
  <si>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</si>
  <si>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</si>
  <si>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</si>
  <si>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</si>
  <si>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</si>
  <si>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</si>
  <si>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</si>
  <si>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</si>
  <si>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</si>
  <si>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</si>
  <si>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</si>
  <si>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</si>
  <si>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</si>
  <si>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</si>
  <si>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</si>
  <si>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</si>
  <si>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</si>
  <si>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</si>
  <si>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</si>
  <si>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</si>
  <si>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</si>
  <si>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</si>
  <si>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</si>
  <si>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</si>
  <si>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</si>
  <si>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</si>
  <si>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</si>
  <si>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</si>
  <si>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</si>
  <si>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</si>
  <si>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</si>
  <si>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</si>
  <si>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</si>
  <si>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</si>
  <si>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</si>
  <si>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</si>
  <si>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</si>
  <si>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</si>
  <si>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</si>
  <si>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</si>
  <si>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</si>
  <si>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</si>
  <si>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</si>
  <si>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</si>
  <si>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</si>
  <si>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</si>
  <si>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</si>
  <si>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</si>
  <si>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</si>
  <si>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</si>
  <si>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</si>
  <si>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</si>
  <si>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</si>
  <si>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</si>
  <si>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</si>
  <si>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</si>
  <si>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</si>
  <si>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</si>
  <si>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</si>
  <si>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</si>
  <si>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</si>
  <si>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</si>
  <si>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</si>
  <si>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</si>
  <si>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</si>
  <si>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</si>
  <si>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</si>
  <si>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</si>
  <si>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</si>
  <si>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</si>
  <si>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</si>
  <si>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</si>
  <si>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</si>
  <si>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</si>
  <si>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</si>
  <si>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</si>
  <si>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</si>
  <si>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</si>
  <si>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</si>
  <si>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</si>
  <si>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</si>
  <si>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</si>
  <si>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</si>
  <si>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</si>
  <si>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</si>
  <si>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</si>
  <si>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</si>
  <si>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</si>
  <si>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</si>
  <si>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</si>
  <si>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</si>
  <si>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</si>
  <si>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</si>
  <si>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</si>
  <si>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</si>
  <si>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</si>
  <si>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</si>
  <si>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</si>
  <si>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</si>
  <si>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</si>
  <si>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</si>
  <si>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</si>
  <si>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</si>
  <si>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</si>
  <si>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</si>
  <si>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</si>
  <si>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</si>
  <si>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</si>
  <si>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</si>
  <si>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</si>
  <si>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</si>
  <si>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</si>
  <si>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</si>
  <si>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</si>
  <si>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</si>
  <si>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</si>
  <si>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</si>
  <si>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</si>
  <si>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</si>
  <si>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</si>
  <si>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</si>
  <si>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</si>
  <si>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</si>
  <si>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</si>
  <si>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</si>
  <si>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</si>
  <si>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</si>
  <si>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</si>
  <si>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</si>
  <si>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</si>
  <si>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</si>
  <si>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</si>
  <si>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</si>
  <si>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</si>
  <si>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</si>
  <si>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</si>
  <si>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</si>
  <si>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</si>
  <si>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</si>
  <si>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</si>
  <si>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</si>
  <si>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</si>
  <si>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</si>
  <si>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</si>
  <si>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</si>
  <si>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</si>
  <si>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</si>
  <si>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</si>
  <si>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</si>
  <si>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</si>
  <si>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</si>
  <si>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</si>
  <si>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</si>
  <si>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</si>
  <si>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</si>
  <si>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</si>
  <si>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</si>
  <si>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</si>
  <si>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</si>
  <si>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</si>
  <si>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</si>
  <si>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</si>
  <si>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</si>
  <si>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</si>
  <si>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</si>
  <si>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</si>
  <si>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</si>
  <si>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</si>
  <si>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</si>
  <si>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</si>
  <si>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</si>
  <si>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</si>
  <si>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</si>
  <si>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</si>
  <si>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</si>
  <si>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</si>
  <si>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</si>
  <si>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</si>
  <si>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</si>
  <si>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</si>
  <si>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</si>
  <si>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</si>
  <si>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</si>
  <si>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</si>
  <si>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</si>
  <si>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</si>
  <si>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</si>
  <si>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</si>
  <si>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</si>
  <si>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</si>
  <si>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</si>
  <si>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</si>
  <si>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</si>
  <si>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</si>
  <si>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</si>
  <si>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</si>
  <si>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</si>
  <si>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</si>
  <si>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</si>
  <si>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</si>
  <si>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</si>
  <si>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</si>
  <si>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</si>
  <si>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</si>
  <si>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</si>
  <si>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</si>
  <si>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</si>
  <si>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</si>
  <si>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</si>
  <si>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</si>
  <si>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</si>
  <si>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</si>
  <si>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</si>
  <si>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</si>
  <si>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</si>
  <si>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</si>
  <si>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</si>
  <si>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</si>
  <si>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</si>
  <si>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</si>
  <si>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</si>
  <si>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</si>
  <si>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</si>
  <si>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</si>
  <si>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</si>
  <si>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</si>
  <si>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</si>
  <si>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</si>
  <si>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</si>
  <si>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</si>
  <si>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</si>
  <si>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</si>
  <si>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</si>
  <si>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</si>
  <si>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</si>
  <si>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</si>
  <si>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</si>
  <si>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</si>
  <si>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</si>
  <si>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</si>
  <si>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</si>
  <si>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</si>
  <si>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</si>
  <si>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</si>
  <si>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</si>
  <si>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</si>
  <si>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</si>
  <si>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</si>
  <si>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</si>
  <si>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</si>
  <si>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</si>
  <si>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</si>
  <si>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</si>
  <si>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</si>
  <si>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</si>
  <si>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</si>
  <si>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</si>
  <si>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</si>
  <si>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</si>
  <si>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</si>
  <si>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</si>
  <si>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</si>
  <si>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</si>
  <si>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</si>
  <si>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</si>
  <si>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</si>
  <si>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</si>
  <si>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</si>
  <si>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</si>
  <si>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</si>
  <si>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</si>
  <si>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</si>
  <si>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</si>
  <si>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</si>
  <si>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</si>
  <si>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</si>
  <si>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</si>
  <si>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</si>
  <si>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</si>
  <si>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</si>
  <si>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</si>
  <si>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</si>
  <si>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</si>
  <si>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</si>
  <si>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</si>
  <si>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</si>
  <si>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</si>
  <si>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</si>
  <si>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</si>
  <si>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</si>
  <si>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</si>
  <si>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</si>
  <si>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</si>
  <si>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</si>
  <si>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</si>
  <si>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</si>
  <si>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</si>
  <si>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</si>
  <si>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</si>
  <si>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</si>
  <si>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</si>
  <si>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</si>
  <si>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</si>
  <si>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</si>
  <si>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</si>
  <si>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</si>
  <si>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</si>
  <si>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</si>
  <si>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</si>
  <si>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</si>
  <si>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</si>
  <si>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</si>
  <si>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</si>
  <si>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</si>
  <si>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</si>
  <si>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</si>
  <si>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</si>
  <si>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</si>
  <si>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</si>
  <si>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</si>
  <si>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</si>
  <si>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</si>
  <si>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</si>
  <si>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</si>
  <si>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</si>
  <si>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</si>
  <si>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</si>
  <si>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</si>
  <si>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</si>
  <si>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</si>
  <si>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</si>
  <si>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</si>
  <si>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</si>
  <si>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</si>
  <si>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</si>
  <si>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</si>
  <si>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</si>
  <si>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</si>
  <si>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</si>
  <si>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</si>
  <si>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</si>
  <si>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</si>
  <si>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</si>
  <si>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</si>
  <si>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</si>
  <si>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</si>
  <si>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</si>
  <si>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</si>
  <si>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</si>
  <si>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</si>
  <si>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</si>
  <si>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</si>
  <si>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</si>
  <si>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</si>
  <si>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</si>
  <si>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</si>
  <si>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</si>
  <si>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</si>
  <si>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</si>
  <si>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</si>
  <si>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</si>
  <si>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</si>
  <si>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</si>
  <si>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</si>
  <si>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</si>
  <si>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</si>
  <si>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</si>
  <si>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</si>
  <si>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</si>
  <si>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</si>
  <si>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</si>
  <si>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</si>
  <si>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</si>
  <si>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</si>
  <si>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</si>
  <si>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</si>
  <si>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</si>
  <si>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</si>
  <si>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</si>
  <si>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</si>
  <si>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</si>
  <si>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</si>
  <si>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</si>
  <si>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</si>
  <si>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</si>
  <si>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</si>
  <si>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</si>
  <si>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</si>
  <si>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</si>
  <si>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</si>
  <si>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</si>
  <si>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</si>
  <si>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</si>
  <si>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</si>
  <si>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</si>
  <si>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</si>
  <si>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</si>
  <si>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</si>
  <si>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</si>
  <si>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</si>
  <si>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</si>
  <si>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</si>
  <si>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</si>
  <si>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</si>
  <si>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</si>
  <si>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</si>
  <si>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</si>
  <si>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</si>
  <si>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</si>
  <si>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</si>
  <si>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</si>
  <si>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</si>
  <si>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</si>
  <si>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</si>
  <si>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</si>
  <si>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</si>
  <si>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</si>
  <si>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</si>
  <si>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</si>
  <si>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</si>
  <si>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</si>
  <si>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</si>
  <si>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</si>
  <si>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</si>
  <si>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</si>
  <si>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</si>
  <si>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</si>
  <si>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</si>
  <si>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</si>
  <si>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</si>
  <si>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</si>
  <si>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</si>
  <si>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</si>
  <si>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</si>
  <si>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</si>
  <si>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</si>
  <si>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</si>
  <si>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</si>
  <si>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</si>
  <si>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</si>
  <si>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</si>
  <si>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</si>
  <si>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</si>
  <si>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</si>
  <si>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</si>
  <si>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</si>
  <si>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</si>
  <si>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</si>
  <si>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</si>
  <si>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</si>
  <si>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</si>
  <si>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</si>
  <si>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</si>
  <si>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</si>
  <si>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</si>
  <si>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</si>
  <si>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</si>
  <si>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</si>
  <si>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</si>
  <si>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</si>
  <si>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</si>
  <si>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</si>
  <si>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</si>
  <si>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</si>
  <si>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</si>
  <si>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</si>
  <si>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</si>
  <si>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</si>
  <si>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</si>
  <si>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</si>
  <si>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</si>
  <si>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</si>
  <si>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</si>
  <si>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</si>
  <si>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</si>
  <si>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</si>
  <si>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</si>
  <si>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</si>
  <si>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</si>
  <si>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</si>
  <si>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</si>
  <si>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</si>
  <si>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</si>
  <si>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</si>
  <si>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</si>
  <si>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</si>
  <si>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</si>
  <si>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</si>
  <si>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</si>
  <si>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</si>
  <si>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</si>
  <si>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</si>
  <si>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</si>
  <si>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</si>
  <si>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</si>
  <si>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</si>
  <si>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</si>
  <si>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</si>
  <si>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</si>
  <si>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</si>
  <si>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</si>
  <si>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</si>
  <si>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</si>
  <si>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</si>
  <si>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</si>
  <si>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</si>
  <si>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</si>
  <si>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</si>
  <si>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</si>
  <si>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</si>
  <si>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</si>
  <si>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</si>
  <si>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</si>
  <si>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</si>
  <si>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</si>
  <si>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</si>
  <si>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</si>
  <si>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</si>
  <si>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</si>
  <si>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</si>
  <si>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</si>
  <si>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</si>
  <si>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</si>
  <si>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</si>
  <si>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</si>
  <si>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</si>
  <si>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</si>
  <si>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</si>
  <si>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</si>
  <si>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</si>
  <si>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</si>
  <si>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</si>
  <si>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</si>
  <si>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</si>
  <si>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</si>
  <si>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</si>
  <si>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</si>
  <si>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</si>
  <si>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</si>
  <si>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</si>
  <si>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</si>
  <si>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</si>
  <si>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</si>
  <si>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</si>
  <si>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</si>
  <si>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</si>
  <si>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</si>
  <si>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</si>
  <si>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</si>
  <si>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</si>
  <si>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</si>
  <si>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</si>
  <si>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</si>
  <si>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</si>
  <si>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</si>
  <si>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</si>
  <si>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</si>
  <si>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</si>
  <si>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</si>
  <si>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</si>
  <si>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</si>
  <si>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</si>
  <si>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</si>
  <si>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</si>
  <si>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</si>
  <si>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</si>
  <si>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</si>
  <si>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</si>
  <si>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</si>
  <si>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</si>
  <si>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</si>
  <si>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</si>
  <si>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</si>
  <si>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</si>
  <si>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</si>
  <si>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</si>
  <si>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</si>
  <si>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</si>
  <si>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</si>
  <si>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</si>
  <si>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</si>
  <si>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</si>
  <si>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</si>
  <si>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</si>
  <si>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</si>
  <si>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</si>
  <si>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</si>
  <si>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</si>
  <si>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</si>
  <si>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</si>
  <si>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</si>
  <si>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</si>
  <si>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</si>
  <si>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</si>
  <si>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</si>
  <si>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</si>
  <si>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</si>
  <si>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</si>
  <si>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</si>
  <si>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</si>
  <si>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</si>
  <si>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</si>
  <si>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</si>
  <si>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</si>
  <si>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</si>
  <si>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</si>
  <si>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</si>
  <si>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</si>
  <si>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</si>
  <si>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</si>
  <si>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</si>
  <si>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</si>
  <si>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</si>
  <si>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</si>
  <si>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</si>
  <si>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</si>
  <si>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</si>
  <si>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</si>
  <si>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</si>
  <si>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</si>
  <si>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</si>
  <si>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</si>
  <si>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</si>
  <si>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</si>
  <si>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</si>
  <si>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</si>
  <si>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</si>
  <si>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</si>
  <si>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</si>
  <si>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</si>
  <si>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</si>
  <si>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</si>
  <si>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</si>
  <si>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</si>
  <si>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</si>
  <si>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</si>
  <si>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</si>
  <si>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</si>
  <si>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</si>
  <si>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</si>
  <si>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</si>
  <si>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</si>
  <si>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</si>
  <si>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</si>
  <si>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</si>
  <si>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</si>
  <si>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</si>
  <si>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</si>
  <si>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</si>
  <si>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</si>
  <si>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</si>
  <si>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</si>
  <si>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</si>
  <si>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</si>
  <si>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</si>
  <si>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</si>
  <si>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</si>
  <si>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</si>
  <si>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</si>
  <si>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</si>
  <si>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</si>
  <si>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</si>
  <si>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</si>
  <si>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</si>
  <si>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</si>
  <si>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</si>
  <si>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</si>
  <si>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</si>
  <si>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</si>
  <si>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</si>
  <si>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</si>
  <si>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</si>
  <si>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</si>
  <si>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</si>
  <si>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</si>
  <si>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</si>
  <si>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</si>
  <si>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</si>
  <si>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</si>
  <si>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</si>
  <si>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</si>
  <si>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</si>
  <si>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</si>
  <si>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</si>
  <si>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</si>
  <si>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</si>
  <si>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</si>
  <si>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</si>
  <si>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</si>
  <si>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</si>
  <si>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</si>
  <si>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</si>
  <si>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</si>
  <si>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</si>
  <si>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</si>
  <si>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</si>
  <si>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</si>
  <si>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</si>
  <si>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</si>
  <si>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</si>
  <si>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</si>
  <si>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</si>
  <si>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</si>
  <si>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</si>
  <si>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</si>
  <si>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</si>
  <si>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</si>
  <si>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</si>
  <si>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</si>
  <si>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</si>
  <si>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</si>
  <si>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</si>
  <si>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</si>
  <si>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</si>
  <si>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</si>
  <si>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</si>
  <si>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</si>
  <si>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</si>
  <si>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</si>
  <si>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</si>
  <si>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</si>
  <si>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</si>
  <si>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</si>
  <si>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</si>
  <si>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</si>
  <si>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</si>
  <si>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</si>
  <si>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</si>
  <si>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</si>
  <si>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</si>
  <si>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</si>
  <si>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</si>
  <si>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</si>
  <si>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</si>
  <si>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</si>
  <si>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</si>
  <si>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</si>
  <si>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</si>
  <si>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</si>
  <si>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</si>
  <si>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</si>
  <si>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</si>
  <si>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</si>
  <si>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</si>
  <si>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</si>
  <si>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</si>
  <si>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</si>
  <si>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</si>
  <si>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</si>
  <si>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</si>
  <si>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</si>
  <si>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</si>
  <si>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</si>
  <si>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</si>
  <si>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</si>
  <si>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</si>
  <si>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</si>
  <si>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</si>
  <si>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</si>
  <si>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</si>
  <si>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</si>
  <si>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</si>
  <si>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</si>
  <si>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</si>
  <si>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</si>
  <si>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</si>
  <si>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</si>
  <si>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</si>
  <si>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</si>
  <si>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</si>
  <si>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</si>
  <si>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</si>
  <si>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</si>
  <si>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</si>
  <si>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</si>
  <si>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</si>
  <si>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</si>
  <si>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</si>
  <si>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</si>
  <si>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</si>
  <si>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</si>
  <si>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</si>
  <si>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</si>
  <si>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</si>
  <si>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</si>
  <si>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</si>
  <si>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</si>
  <si>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</si>
  <si>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</si>
  <si>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</si>
  <si>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</si>
  <si>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</si>
  <si>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</si>
  <si>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</si>
  <si>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</si>
  <si>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</si>
  <si>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</si>
  <si>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</si>
  <si>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</si>
  <si>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</si>
  <si>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</si>
  <si>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</si>
  <si>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</si>
  <si>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</si>
  <si>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</si>
  <si>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</si>
  <si>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</si>
  <si>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</si>
  <si>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</si>
  <si>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</si>
  <si>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</si>
  <si>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</si>
  <si>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</si>
  <si>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</si>
  <si>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</si>
  <si>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</si>
  <si>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</si>
  <si>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</si>
  <si>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</si>
  <si>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</si>
  <si>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</si>
  <si>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</si>
  <si>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</si>
  <si>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</si>
  <si>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</si>
  <si>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</si>
  <si>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</si>
  <si>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</si>
  <si>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</si>
  <si>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</si>
  <si>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</si>
  <si>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</si>
  <si>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</si>
  <si>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</si>
  <si>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</si>
  <si>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</si>
  <si>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</si>
  <si>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</si>
  <si>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</si>
  <si>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</si>
  <si>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</si>
  <si>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</si>
  <si>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</si>
  <si>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</si>
  <si>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</si>
  <si>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</si>
  <si>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</si>
  <si>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</si>
  <si>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</si>
  <si>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</si>
  <si>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</si>
  <si>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</si>
  <si>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</si>
  <si>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</si>
  <si>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</si>
  <si>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</si>
  <si>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</si>
  <si>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</si>
  <si>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</si>
  <si>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</si>
  <si>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</si>
  <si>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</si>
  <si>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</si>
  <si>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</si>
  <si>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</si>
  <si>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</si>
  <si>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</si>
  <si>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</si>
  <si>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</si>
  <si>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</si>
  <si>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</si>
  <si>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</si>
  <si>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</si>
  <si>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</si>
  <si>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</si>
  <si>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</si>
  <si>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</si>
  <si>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</si>
  <si>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</si>
  <si>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</si>
  <si>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</si>
  <si>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</si>
  <si>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</si>
  <si>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</si>
  <si>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</si>
  <si>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</si>
  <si>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</si>
  <si>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</si>
  <si>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</si>
  <si>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</si>
  <si>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</si>
  <si>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</si>
  <si>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</si>
  <si>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</si>
  <si>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</si>
  <si>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</si>
  <si>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</si>
  <si>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</si>
  <si>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</si>
  <si>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</si>
  <si>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</si>
  <si>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</si>
  <si>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</si>
  <si>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</si>
  <si>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</si>
  <si>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</si>
  <si>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</si>
  <si>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</si>
  <si>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</si>
  <si>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</si>
  <si>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</si>
  <si>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</si>
  <si>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</si>
  <si>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</si>
  <si>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</si>
  <si>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</si>
  <si>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</si>
  <si>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</si>
  <si>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</si>
  <si>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</si>
  <si>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</si>
  <si>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</si>
  <si>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</si>
  <si>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</si>
  <si>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</si>
  <si>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</si>
  <si>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</si>
  <si>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</si>
  <si>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</si>
  <si>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</si>
  <si>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</si>
  <si>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</si>
  <si>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</si>
  <si>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</si>
  <si>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</si>
  <si>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</si>
  <si>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</si>
  <si>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</si>
  <si>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</si>
  <si>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</si>
  <si>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</si>
  <si>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</si>
  <si>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</si>
  <si>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</si>
  <si>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</si>
  <si>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</si>
  <si>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</si>
  <si>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</si>
  <si>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</si>
  <si>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</si>
  <si>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</si>
  <si>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</si>
  <si>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</si>
  <si>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</si>
  <si>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</si>
  <si>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</si>
  <si>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</si>
  <si>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</si>
  <si>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</si>
  <si>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</si>
  <si>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</si>
  <si>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</si>
  <si>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</si>
  <si>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</si>
  <si>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</si>
  <si>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</si>
  <si>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</si>
  <si>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</si>
  <si>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</si>
  <si>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</si>
  <si>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</si>
  <si>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</si>
  <si>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</si>
  <si>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</si>
  <si>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</si>
  <si>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</si>
  <si>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</si>
  <si>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</si>
  <si>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</si>
  <si>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</si>
  <si>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</si>
  <si>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</si>
  <si>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</si>
  <si>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</si>
  <si>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</si>
  <si>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</si>
  <si>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</si>
  <si>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</si>
  <si>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</si>
  <si>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</si>
  <si>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</si>
  <si>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</si>
  <si>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</si>
  <si>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</si>
  <si>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</si>
  <si>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</si>
  <si>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</si>
  <si>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</si>
  <si>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</si>
  <si>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</si>
  <si>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</si>
  <si>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</si>
  <si>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</si>
  <si>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</si>
  <si>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</si>
  <si>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</si>
  <si>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</si>
  <si>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</si>
  <si>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</si>
  <si>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</si>
  <si>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</si>
  <si>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</si>
  <si>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</si>
  <si>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</si>
  <si>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</si>
  <si>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</si>
  <si>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</si>
  <si>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</si>
  <si>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</si>
  <si>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</si>
  <si>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</si>
  <si>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</si>
  <si>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</si>
  <si>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</si>
  <si>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</si>
  <si>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</si>
  <si>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</si>
  <si>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</si>
  <si>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</si>
  <si>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</si>
  <si>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</si>
  <si>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</si>
  <si>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</si>
  <si>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</si>
  <si>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</si>
  <si>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</si>
  <si>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</si>
  <si>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</si>
  <si>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</si>
  <si>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</si>
  <si>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</si>
  <si>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</si>
  <si>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</si>
  <si>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</si>
  <si>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</si>
  <si>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</si>
  <si>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</si>
  <si>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</si>
  <si>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</si>
  <si>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</si>
  <si>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</si>
  <si>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</si>
  <si>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</si>
  <si>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</si>
  <si>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</si>
  <si>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</si>
  <si>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</si>
  <si>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</si>
  <si>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</si>
  <si>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</si>
  <si>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</si>
  <si>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</si>
  <si>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</si>
  <si>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</si>
  <si>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</si>
  <si>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</si>
  <si>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</si>
  <si>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</si>
  <si>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</si>
  <si>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</si>
  <si>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</si>
  <si>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</si>
  <si>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</si>
  <si>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</si>
  <si>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</si>
  <si>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</si>
  <si>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</si>
  <si>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</si>
  <si>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</si>
  <si>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</si>
  <si>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</si>
  <si>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</si>
  <si>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</si>
  <si>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</si>
  <si>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</si>
  <si>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</si>
  <si>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</si>
  <si>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</si>
  <si>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</si>
  <si>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</si>
  <si>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</si>
  <si>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</si>
  <si>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</si>
  <si>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</si>
  <si>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</si>
  <si>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</si>
  <si>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</si>
  <si>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</si>
  <si>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</si>
  <si>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</si>
  <si>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</si>
  <si>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</si>
  <si>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</si>
  <si>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</si>
  <si>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</si>
  <si>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</si>
  <si>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</si>
  <si>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</si>
  <si>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</si>
  <si>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</si>
  <si>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</si>
  <si>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</si>
  <si>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</si>
  <si>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</si>
  <si>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</si>
  <si>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</si>
  <si>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</si>
  <si>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</si>
  <si>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</si>
  <si>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</si>
  <si>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</si>
  <si>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</si>
  <si>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</si>
  <si>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</si>
  <si>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</si>
  <si>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</si>
  <si>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</si>
  <si>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</si>
  <si>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</si>
  <si>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</si>
  <si>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</si>
  <si>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</si>
  <si>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</si>
  <si>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</si>
  <si>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</si>
  <si>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</si>
  <si>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</si>
  <si>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</si>
  <si>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</si>
  <si>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</si>
  <si>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</si>
  <si>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</si>
  <si>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</si>
  <si>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</si>
  <si>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</si>
  <si>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</si>
  <si>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</si>
  <si>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</si>
  <si>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</si>
  <si>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</si>
  <si>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</si>
  <si>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</si>
  <si>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</si>
  <si>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</si>
  <si>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</si>
  <si>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</si>
  <si>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</si>
  <si>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</si>
  <si>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</si>
  <si>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</si>
  <si>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</si>
  <si>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</si>
  <si>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</si>
  <si>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</si>
  <si>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</si>
  <si>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</si>
  <si>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</si>
  <si>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</si>
  <si>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</si>
  <si>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</si>
  <si>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</si>
  <si>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</si>
  <si>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</si>
  <si>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</si>
  <si>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</si>
  <si>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</si>
  <si>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</si>
  <si>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</si>
  <si>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</si>
  <si>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</si>
  <si>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</si>
  <si>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</si>
  <si>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</si>
  <si>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</si>
  <si>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</si>
  <si>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</si>
  <si>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</si>
  <si>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</si>
  <si>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</si>
  <si>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</si>
  <si>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</si>
  <si>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</si>
  <si>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</si>
  <si>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</si>
  <si>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</si>
  <si>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</si>
  <si>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</si>
  <si>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</si>
  <si>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</si>
  <si>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</si>
  <si>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</si>
  <si>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</si>
  <si>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</si>
  <si>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</si>
  <si>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</si>
  <si>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</si>
  <si>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</si>
  <si>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</si>
  <si>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</si>
  <si>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</si>
  <si>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</si>
  <si>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</si>
  <si>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</si>
  <si>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</si>
  <si>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</si>
  <si>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</si>
  <si>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</si>
  <si>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</si>
  <si>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</si>
  <si>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</si>
  <si>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</si>
  <si>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</si>
  <si>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</si>
  <si>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</si>
  <si>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</si>
  <si>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</si>
  <si>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</si>
  <si>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</si>
  <si>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</si>
  <si>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</si>
  <si>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</si>
  <si>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</si>
  <si>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</si>
  <si>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</si>
  <si>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</si>
  <si>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</si>
  <si>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</si>
  <si>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</si>
  <si>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</si>
  <si>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</si>
  <si>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</si>
  <si>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</si>
  <si>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</si>
  <si>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</si>
  <si>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</si>
  <si>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</si>
  <si>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</si>
  <si>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</si>
  <si>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</si>
  <si>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</si>
  <si>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</si>
  <si>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</si>
  <si>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</si>
  <si>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</si>
  <si>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</si>
  <si>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</si>
  <si>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</si>
  <si>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</si>
  <si>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</si>
  <si>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</si>
  <si>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</si>
  <si>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</si>
  <si>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</si>
  <si>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</si>
  <si>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</si>
  <si>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</si>
  <si>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</si>
  <si>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</si>
  <si>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</si>
  <si>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</si>
  <si>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</si>
  <si>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</si>
  <si>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</si>
  <si>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</si>
  <si>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</si>
  <si>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</si>
  <si>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</si>
  <si>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</si>
  <si>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</si>
  <si>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</si>
  <si>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</si>
  <si>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</si>
  <si>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</si>
  <si>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</si>
  <si>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</si>
  <si>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</si>
  <si>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</si>
  <si>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</si>
  <si>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</si>
  <si>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</si>
  <si>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</si>
  <si>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</si>
  <si>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</si>
  <si>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</si>
  <si>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</si>
  <si>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</si>
  <si>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</si>
  <si>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</si>
  <si>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</si>
  <si>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</si>
  <si>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</si>
  <si>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</si>
  <si>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</si>
  <si>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</si>
  <si>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</si>
  <si>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</si>
  <si>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</si>
  <si>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</si>
  <si>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</si>
  <si>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</si>
  <si>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</si>
  <si>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</si>
  <si>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</si>
  <si>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</si>
  <si>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</si>
  <si>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</si>
  <si>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</si>
  <si>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</si>
  <si>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</si>
  <si>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</si>
  <si>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</si>
  <si>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</si>
  <si>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</si>
  <si>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</si>
  <si>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</si>
  <si>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</si>
  <si>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</si>
  <si>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</si>
  <si>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</si>
  <si>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</si>
  <si>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</si>
  <si>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</si>
  <si>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</si>
  <si>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</si>
  <si>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</si>
  <si>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</si>
  <si>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</si>
  <si>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</si>
  <si>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</si>
  <si>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</si>
  <si>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</si>
  <si>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</si>
  <si>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</si>
  <si>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</si>
  <si>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</si>
  <si>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</si>
  <si>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</si>
  <si>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</si>
  <si>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</si>
  <si>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</si>
  <si>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</si>
  <si>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</si>
  <si>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</si>
  <si>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</si>
  <si>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</si>
  <si>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</si>
  <si>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</si>
  <si>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</si>
  <si>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</si>
  <si>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</si>
  <si>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</si>
  <si>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</si>
  <si>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</si>
  <si>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</si>
  <si>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</si>
  <si>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</si>
  <si>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</si>
  <si>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</si>
  <si>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</si>
  <si>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</si>
  <si>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</si>
  <si>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</si>
  <si>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</si>
  <si>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</si>
  <si>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</si>
  <si>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</si>
  <si>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</si>
  <si>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</si>
  <si>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</si>
  <si>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</si>
  <si>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</si>
  <si>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</si>
  <si>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</si>
  <si>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</si>
  <si>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</si>
  <si>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</si>
  <si>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</si>
  <si>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</si>
  <si>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</si>
  <si>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</si>
  <si>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</si>
  <si>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</si>
  <si>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</si>
  <si>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</si>
  <si>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</si>
  <si>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</si>
  <si>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</si>
  <si>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</si>
  <si>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</si>
  <si>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</si>
  <si>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</si>
  <si>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</si>
  <si>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</si>
  <si>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</si>
  <si>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</si>
  <si>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</si>
  <si>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</si>
  <si>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</si>
  <si>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</si>
  <si>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</si>
  <si>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</si>
  <si>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</si>
  <si>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</si>
  <si>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</si>
  <si>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</si>
  <si>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</si>
  <si>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</si>
  <si>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</si>
  <si>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</si>
  <si>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</si>
  <si>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</si>
  <si>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</si>
  <si>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</si>
  <si>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</si>
  <si>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</si>
  <si>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</si>
  <si>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</si>
  <si>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</si>
  <si>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</si>
  <si>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</si>
  <si>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</si>
  <si>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</si>
  <si>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</si>
  <si>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</si>
  <si>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</si>
  <si>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</si>
  <si>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</si>
  <si>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</si>
  <si>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</si>
  <si>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</si>
  <si>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</si>
  <si>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</si>
  <si>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</si>
  <si>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</si>
  <si>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</si>
  <si>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</si>
  <si>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</si>
  <si>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</si>
  <si>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</si>
  <si>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</si>
  <si>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</si>
  <si>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</si>
  <si>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</si>
  <si>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</si>
  <si>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</si>
  <si>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</si>
  <si>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</si>
  <si>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</si>
  <si>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</si>
  <si>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</si>
  <si>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</si>
  <si>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</si>
  <si>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</si>
  <si>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</si>
  <si>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</si>
  <si>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</si>
  <si>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</si>
  <si>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</si>
  <si>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</si>
  <si>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</si>
  <si>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</si>
  <si>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</si>
  <si>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</si>
  <si>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</si>
  <si>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</si>
  <si>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</si>
  <si>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</si>
  <si>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</si>
  <si>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</si>
  <si>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</si>
  <si>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</si>
  <si>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</si>
  <si>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</si>
  <si>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</si>
  <si>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</si>
  <si>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</si>
  <si>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</si>
  <si>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</si>
  <si>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</si>
  <si>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</si>
  <si>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</si>
  <si>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</si>
  <si>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</si>
  <si>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</si>
  <si>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</si>
  <si>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</si>
  <si>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</si>
  <si>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</si>
  <si>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</si>
  <si>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</si>
  <si>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</si>
  <si>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</si>
  <si>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</si>
  <si>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</si>
  <si>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</si>
  <si>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</si>
  <si>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</si>
  <si>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</si>
  <si>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</si>
  <si>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</si>
  <si>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</si>
  <si>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</si>
  <si>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</si>
  <si>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</si>
  <si>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</si>
  <si>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</si>
  <si>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</si>
  <si>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</si>
  <si>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</si>
  <si>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</si>
  <si>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</si>
  <si>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</si>
  <si>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</si>
  <si>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</si>
  <si>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</si>
  <si>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</si>
  <si>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</si>
  <si>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</si>
  <si>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</si>
  <si>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</si>
  <si>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</si>
  <si>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</si>
  <si>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</si>
  <si>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</si>
  <si>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</si>
  <si>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</si>
  <si>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</si>
  <si>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</si>
  <si>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</si>
  <si>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</si>
  <si>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</si>
  <si>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</si>
  <si>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</si>
  <si>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</si>
  <si>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</si>
  <si>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</si>
  <si>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</si>
  <si>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</si>
  <si>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</si>
  <si>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</si>
  <si>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</si>
  <si>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</si>
  <si>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</si>
  <si>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</si>
  <si>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</si>
  <si>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</si>
  <si>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</si>
  <si>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</si>
  <si>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</si>
  <si>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</si>
  <si>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</si>
  <si>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</si>
  <si>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</si>
  <si>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</si>
  <si>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</si>
  <si>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</si>
  <si>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</si>
  <si>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</si>
  <si>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</si>
  <si>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</si>
  <si>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</si>
  <si>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</si>
  <si>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</si>
  <si>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</si>
  <si>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</si>
  <si>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</si>
  <si>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</si>
  <si>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</si>
  <si>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</si>
  <si>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</si>
  <si>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</si>
  <si>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</si>
  <si>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</si>
  <si>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</si>
  <si>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</si>
  <si>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</si>
  <si>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</si>
  <si>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</si>
  <si>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</si>
  <si>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</si>
  <si>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</si>
  <si>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</si>
  <si>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</si>
  <si>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</si>
  <si>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</si>
  <si>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</si>
  <si>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</si>
  <si>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</si>
  <si>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</si>
  <si>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</si>
  <si>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</si>
  <si>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</si>
  <si>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</si>
  <si>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</si>
  <si>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</si>
  <si>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</si>
  <si>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</si>
  <si>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</si>
  <si>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</si>
  <si>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</si>
  <si>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</si>
  <si>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</si>
  <si>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</si>
  <si>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</si>
  <si>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</si>
  <si>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</si>
  <si>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</si>
  <si>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</si>
  <si>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</si>
  <si>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</si>
  <si>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</si>
  <si>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</si>
  <si>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</si>
  <si>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</si>
  <si>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</si>
  <si>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</si>
  <si>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</si>
  <si>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</si>
  <si>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</si>
  <si>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</si>
  <si>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</si>
  <si>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</si>
  <si>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</si>
  <si>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</si>
  <si>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</si>
  <si>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</si>
  <si>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</si>
  <si>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</si>
  <si>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</si>
  <si>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</si>
  <si>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</si>
  <si>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</si>
  <si>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</si>
  <si>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</si>
  <si>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</si>
  <si>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</si>
  <si>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</si>
  <si>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</si>
  <si>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</si>
  <si>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</si>
  <si>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</si>
  <si>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</si>
  <si>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</si>
  <si>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</si>
  <si>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</si>
  <si>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</si>
  <si>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</si>
  <si>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</si>
  <si>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</si>
  <si>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</si>
  <si>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</si>
  <si>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</si>
  <si>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</si>
  <si>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</si>
  <si>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</si>
  <si>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</si>
  <si>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</si>
  <si>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</si>
  <si>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</si>
  <si>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</si>
  <si>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</si>
  <si>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</si>
  <si>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</si>
  <si>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</si>
  <si>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</si>
  <si>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</si>
  <si>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</si>
  <si>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</si>
  <si>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</si>
  <si>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</si>
  <si>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</si>
  <si>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</si>
  <si>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</si>
  <si>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</si>
  <si>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</si>
  <si>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</si>
  <si>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</si>
  <si>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</si>
  <si>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</si>
  <si>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</si>
  <si>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</si>
  <si>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</si>
  <si>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</si>
  <si>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</si>
  <si>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</si>
  <si>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</si>
  <si>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</si>
  <si>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</si>
  <si>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</si>
  <si>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</si>
  <si>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</si>
  <si>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</si>
  <si>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</si>
  <si>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</si>
  <si>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</si>
  <si>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</si>
  <si>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</si>
  <si>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</si>
  <si>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</si>
  <si>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</si>
  <si>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</si>
  <si>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</si>
  <si>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</si>
  <si>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</si>
  <si>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</si>
  <si>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</si>
  <si>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</si>
  <si>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</si>
  <si>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</si>
  <si>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</si>
  <si>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</si>
  <si>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</si>
  <si>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</si>
  <si>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</si>
  <si>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</si>
  <si>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</si>
  <si>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</si>
  <si>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</si>
  <si>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</si>
  <si>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</si>
  <si>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</si>
  <si>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</si>
  <si>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</si>
  <si>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</si>
  <si>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</si>
  <si>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</si>
  <si>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</si>
  <si>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</si>
  <si>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</si>
  <si>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</si>
  <si>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</si>
  <si>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</si>
  <si>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</si>
  <si>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</si>
  <si>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</si>
  <si>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</si>
  <si>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</si>
  <si>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</si>
  <si>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</si>
  <si>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</si>
  <si>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</si>
  <si>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</si>
  <si>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</si>
  <si>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</si>
  <si>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</si>
  <si>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</si>
  <si>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</si>
  <si>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</si>
  <si>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</si>
  <si>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</si>
  <si>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</si>
  <si>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</si>
  <si>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</si>
  <si>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</si>
  <si>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</si>
  <si>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</si>
  <si>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</si>
  <si>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</si>
  <si>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</si>
  <si>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</si>
  <si>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</si>
  <si>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</si>
  <si>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</si>
  <si>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</si>
  <si>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</si>
  <si>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</si>
  <si>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</si>
  <si>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</si>
  <si>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</si>
  <si>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</si>
  <si>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</si>
  <si>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</si>
  <si>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</si>
  <si>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</si>
  <si>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</si>
  <si>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</si>
  <si>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</si>
  <si>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</si>
  <si>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</si>
  <si>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</si>
  <si>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</si>
  <si>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</si>
  <si>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</si>
  <si>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</si>
  <si>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</si>
  <si>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</si>
  <si>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</si>
  <si>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</si>
  <si>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</si>
  <si>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</si>
  <si>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</si>
  <si>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</si>
  <si>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</si>
  <si>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</si>
  <si>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</si>
  <si>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</si>
  <si>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</si>
  <si>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</si>
  <si>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</si>
  <si>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</si>
  <si>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</si>
  <si>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</si>
  <si>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</si>
  <si>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</si>
  <si>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</si>
  <si>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</si>
  <si>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</si>
  <si>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</si>
  <si>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</si>
  <si>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</si>
  <si>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</si>
  <si>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</si>
  <si>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</si>
  <si>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</si>
  <si>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</si>
  <si>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</si>
  <si>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</si>
  <si>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</si>
  <si>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</si>
  <si>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</si>
  <si>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</si>
  <si>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</si>
  <si>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</si>
  <si>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</si>
  <si>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</si>
  <si>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</si>
  <si>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</si>
  <si>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</si>
  <si>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</si>
  <si>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</si>
  <si>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</si>
  <si>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</si>
  <si>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</si>
  <si>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</si>
  <si>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</si>
  <si>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</si>
  <si>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</si>
  <si>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</si>
  <si>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</si>
  <si>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</si>
  <si>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</si>
  <si>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</si>
  <si>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</si>
  <si>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</si>
  <si>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</si>
  <si>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</si>
  <si>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</si>
  <si>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</si>
  <si>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</si>
  <si>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</si>
  <si>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</si>
  <si>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</si>
  <si>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</si>
  <si>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</si>
  <si>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</si>
  <si>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</si>
  <si>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</si>
  <si>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</si>
  <si>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</si>
  <si>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</si>
  <si>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</si>
  <si>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</si>
  <si>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</si>
  <si>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</si>
  <si>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</si>
  <si>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</si>
  <si>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</si>
  <si>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</si>
  <si>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</si>
  <si>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</si>
  <si>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</si>
  <si>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</si>
  <si>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</si>
  <si>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</si>
  <si>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</si>
  <si>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</si>
  <si>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</si>
  <si>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</si>
  <si>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</si>
  <si>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</si>
  <si>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</si>
  <si>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</si>
  <si>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</si>
  <si>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</si>
  <si>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</si>
  <si>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</si>
  <si>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</si>
  <si>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</si>
  <si>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</si>
  <si>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</si>
  <si>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</si>
  <si>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</si>
  <si>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</si>
  <si>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</si>
  <si>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</si>
  <si>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</si>
  <si>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</si>
  <si>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</si>
  <si>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</si>
  <si>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</si>
  <si>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</si>
  <si>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</si>
  <si>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</si>
  <si>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</si>
  <si>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</si>
  <si>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</si>
  <si>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</si>
  <si>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</si>
  <si>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</si>
  <si>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</si>
  <si>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</si>
  <si>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</si>
  <si>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</si>
  <si>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</si>
  <si>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</si>
  <si>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</si>
  <si>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</si>
  <si>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</si>
  <si>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</si>
  <si>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</si>
  <si>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</si>
  <si>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</si>
  <si>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</si>
  <si>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</si>
  <si>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</si>
  <si>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</si>
  <si>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</si>
  <si>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</si>
  <si>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</si>
  <si>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</si>
  <si>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</si>
  <si>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</si>
  <si>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</si>
  <si>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</si>
  <si>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</si>
  <si>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</si>
  <si>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</si>
  <si>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</si>
  <si>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</si>
  <si>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</si>
  <si>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</si>
  <si>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</si>
  <si>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</si>
  <si>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</si>
  <si>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</si>
  <si>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</si>
  <si>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</si>
  <si>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</si>
  <si>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</si>
  <si>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</si>
  <si>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</si>
  <si>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</si>
  <si>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</si>
  <si>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</si>
  <si>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</si>
  <si>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</si>
  <si>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</si>
  <si>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</si>
  <si>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</si>
  <si>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</si>
  <si>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</si>
  <si>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</si>
  <si>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</si>
  <si>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</si>
  <si>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</si>
  <si>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</si>
  <si>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</si>
  <si>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</si>
  <si>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</si>
  <si>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</si>
  <si>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</si>
  <si>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</si>
  <si>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</si>
  <si>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</si>
  <si>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</si>
  <si>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</si>
  <si>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</si>
  <si>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</si>
  <si>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</si>
  <si>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</si>
  <si>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</si>
  <si>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</si>
  <si>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</si>
  <si>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</si>
  <si>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</si>
  <si>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</si>
  <si>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</si>
  <si>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</si>
  <si>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</si>
  <si>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</si>
  <si>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</si>
  <si>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</si>
  <si>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</si>
  <si>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</si>
  <si>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</si>
  <si>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</si>
  <si>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</si>
  <si>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</si>
  <si>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</si>
  <si>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</si>
  <si>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</si>
  <si>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</si>
  <si>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</si>
  <si>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</si>
  <si>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</si>
  <si>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</si>
  <si>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</si>
  <si>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</si>
  <si>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</si>
  <si>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</si>
  <si>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</si>
  <si>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</si>
  <si>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</si>
  <si>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</si>
  <si>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</si>
  <si>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</si>
  <si>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</si>
  <si>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</si>
  <si>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</si>
  <si>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</si>
  <si>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</si>
  <si>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</si>
  <si>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</si>
  <si>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</si>
  <si>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</si>
  <si>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</si>
  <si>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</si>
  <si>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</si>
  <si>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</si>
  <si>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</si>
  <si>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</si>
  <si>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</si>
  <si>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</si>
  <si>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</si>
  <si>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</si>
  <si>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</si>
  <si>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</si>
  <si>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</si>
  <si>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</si>
  <si>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</si>
  <si>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</si>
  <si>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</si>
  <si>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</si>
  <si>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</si>
  <si>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</si>
  <si>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</si>
  <si>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</si>
  <si>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</si>
  <si>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</si>
  <si>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</si>
  <si>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</si>
  <si>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</si>
  <si>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</si>
  <si>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</si>
  <si>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</si>
  <si>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</si>
  <si>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</si>
  <si>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</si>
  <si>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</si>
  <si>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</si>
  <si>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</si>
  <si>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</si>
  <si>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</si>
  <si>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</si>
  <si>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</si>
  <si>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</si>
  <si>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</si>
  <si>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</si>
  <si>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</si>
  <si>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</si>
  <si>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</si>
  <si>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</si>
  <si>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</si>
  <si>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</si>
  <si>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</si>
  <si>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</si>
  <si>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</si>
  <si>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</si>
  <si>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</si>
  <si>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</si>
  <si>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</si>
  <si>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</si>
  <si>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</si>
  <si>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</si>
  <si>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</si>
  <si>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</si>
  <si>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</si>
  <si>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</si>
  <si>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</si>
  <si>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</si>
  <si>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</si>
  <si>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</si>
  <si>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</si>
  <si>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</si>
  <si>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</si>
  <si>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</si>
  <si>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</si>
  <si>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</si>
  <si>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</si>
  <si>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</si>
  <si>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</si>
  <si>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</si>
  <si>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</si>
  <si>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</si>
  <si>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</si>
  <si>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</si>
  <si>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</si>
  <si>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</si>
  <si>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</si>
  <si>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</si>
  <si>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</si>
  <si>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</si>
  <si>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</si>
  <si>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</si>
  <si>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</si>
  <si>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</si>
  <si>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</si>
  <si>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</si>
  <si>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</si>
  <si>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</si>
  <si>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</si>
  <si>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</si>
  <si>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</si>
  <si>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</si>
  <si>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</si>
  <si>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</si>
  <si>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</si>
  <si>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</si>
  <si>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</si>
  <si>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</si>
  <si>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</si>
  <si>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</si>
  <si>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</si>
  <si>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</si>
  <si>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</si>
  <si>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</si>
  <si>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</si>
  <si>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</si>
  <si>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</si>
  <si>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</si>
  <si>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</si>
  <si>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</si>
  <si>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</si>
  <si>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</si>
  <si>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</si>
  <si>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</si>
  <si>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</si>
  <si>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</si>
  <si>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</si>
  <si>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</si>
  <si>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</si>
  <si>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</si>
  <si>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</si>
  <si>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</si>
  <si>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</si>
  <si>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</si>
  <si>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</si>
  <si>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</si>
  <si>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</si>
  <si>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</si>
  <si>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</si>
  <si>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</si>
  <si>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</si>
  <si>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</si>
  <si>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</si>
  <si>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</si>
  <si>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</si>
  <si>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</si>
  <si>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</si>
  <si>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</si>
  <si>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</si>
  <si>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</si>
  <si>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</si>
  <si>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</si>
  <si>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</si>
  <si>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</si>
  <si>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</si>
  <si>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</si>
  <si>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</si>
  <si>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</si>
  <si>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</si>
  <si>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</si>
  <si>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</si>
  <si>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</si>
  <si>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</si>
  <si>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</si>
  <si>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</si>
  <si>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</si>
  <si>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</si>
  <si>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</si>
  <si>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</si>
  <si>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</si>
  <si>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</si>
  <si>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</si>
  <si>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</si>
  <si>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</si>
  <si>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</si>
  <si>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</si>
  <si>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</si>
  <si>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</si>
  <si>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</si>
  <si>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</si>
  <si>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</si>
  <si>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</si>
  <si>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</si>
  <si>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</si>
  <si>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</si>
  <si>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</si>
  <si>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</si>
  <si>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</si>
  <si>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</si>
  <si>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</si>
  <si>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</si>
  <si>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</si>
  <si>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</si>
  <si>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</si>
  <si>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</si>
  <si>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</si>
  <si>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</si>
  <si>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</si>
  <si>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</si>
  <si>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</si>
  <si>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</si>
  <si>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</si>
  <si>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</si>
  <si>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</si>
  <si>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</si>
  <si>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</si>
  <si>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</si>
  <si>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</si>
  <si>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</si>
  <si>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</si>
  <si>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</si>
  <si>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</si>
  <si>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</si>
  <si>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</si>
  <si>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</si>
  <si>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</si>
  <si>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</si>
  <si>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</si>
  <si>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</si>
  <si>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</si>
  <si>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</si>
  <si>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</si>
  <si>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</si>
  <si>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</si>
  <si>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</si>
  <si>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</si>
  <si>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</si>
  <si>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</si>
  <si>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</si>
  <si>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</si>
  <si>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</si>
  <si>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</si>
  <si>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</si>
  <si>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</si>
  <si>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</si>
  <si>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</si>
  <si>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</si>
  <si>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</si>
  <si>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</si>
  <si>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</si>
  <si>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</si>
  <si>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</si>
  <si>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</si>
  <si>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</si>
  <si>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</si>
  <si>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</si>
  <si>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</si>
  <si>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</si>
  <si>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</si>
  <si>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</si>
  <si>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</si>
  <si>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</si>
  <si>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</si>
  <si>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</si>
  <si>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</si>
  <si>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</si>
  <si>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</si>
  <si>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</si>
  <si>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</si>
  <si>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</si>
  <si>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</si>
  <si>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</si>
  <si>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</si>
  <si>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</si>
  <si>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</si>
  <si>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</si>
  <si>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</si>
  <si>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</si>
  <si>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</si>
  <si>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</si>
  <si>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</si>
  <si>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</si>
  <si>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</si>
  <si>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</si>
  <si>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</si>
  <si>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</si>
  <si>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</si>
  <si>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</si>
  <si>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</si>
  <si>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</si>
  <si>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</si>
  <si>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</si>
  <si>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</si>
  <si>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</si>
  <si>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</si>
  <si>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</si>
  <si>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</si>
  <si>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</si>
  <si>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</si>
  <si>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</si>
  <si>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</si>
  <si>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</si>
  <si>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</si>
  <si>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</si>
  <si>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</si>
  <si>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</si>
  <si>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</si>
  <si>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</si>
  <si>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</si>
  <si>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</si>
  <si>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</si>
  <si>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</si>
  <si>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</si>
  <si>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</si>
  <si>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</si>
  <si>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</si>
  <si>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</si>
  <si>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</si>
  <si>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</si>
  <si>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</si>
  <si>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</si>
  <si>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</si>
  <si>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</si>
  <si>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</si>
  <si>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</si>
  <si>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</si>
  <si>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</si>
  <si>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</si>
  <si>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</si>
  <si>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</si>
  <si>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</si>
  <si>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</si>
  <si>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</si>
  <si>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</si>
  <si>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</si>
  <si>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</si>
  <si>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</si>
  <si>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</si>
  <si>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</si>
  <si>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</si>
  <si>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</si>
  <si>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</si>
  <si>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</si>
  <si>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</si>
  <si>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</si>
  <si>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</si>
  <si>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</si>
  <si>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</si>
  <si>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</si>
  <si>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</si>
  <si>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</si>
  <si>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</si>
  <si>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</si>
  <si>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</si>
  <si>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</si>
  <si>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</si>
  <si>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</si>
  <si>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</si>
  <si>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</si>
  <si>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</si>
  <si>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</si>
  <si>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</si>
  <si>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</si>
  <si>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</si>
  <si>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</si>
  <si>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</si>
  <si>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</si>
  <si>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</si>
  <si>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</si>
  <si>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</si>
  <si>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</si>
  <si>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</si>
  <si>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</si>
  <si>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</si>
  <si>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</si>
  <si>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</si>
  <si>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</si>
  <si>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</si>
  <si>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</si>
  <si>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</si>
  <si>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</si>
  <si>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</si>
  <si>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</si>
  <si>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</si>
  <si>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</si>
  <si>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</si>
  <si>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</si>
  <si>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</si>
  <si>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</si>
  <si>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</si>
  <si>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</si>
  <si>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</si>
  <si>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</si>
  <si>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</si>
  <si>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</si>
  <si>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</si>
  <si>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</si>
  <si>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</si>
  <si>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</si>
  <si>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</si>
  <si>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</si>
  <si>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</si>
  <si>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</si>
  <si>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</si>
  <si>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</si>
  <si>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</si>
  <si>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</si>
  <si>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</si>
  <si>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</si>
  <si>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</si>
  <si>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</si>
  <si>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</si>
  <si>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</si>
  <si>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</si>
  <si>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</si>
  <si>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</si>
  <si>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</si>
  <si>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</si>
  <si>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</si>
  <si>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</si>
  <si>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</si>
  <si>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</si>
  <si>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</si>
  <si>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</si>
  <si>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</si>
  <si>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</si>
  <si>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</si>
  <si>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</si>
  <si>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</si>
  <si>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</si>
  <si>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</si>
  <si>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</si>
  <si>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</si>
  <si>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</si>
  <si>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</si>
  <si>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</si>
  <si>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</si>
  <si>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</si>
  <si>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</si>
  <si>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</si>
  <si>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</si>
  <si>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</si>
  <si>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</si>
  <si>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</si>
  <si>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</si>
  <si>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</si>
  <si>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</si>
  <si>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</si>
  <si>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</si>
  <si>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</si>
  <si>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</si>
  <si>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</si>
  <si>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</si>
  <si>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</si>
  <si>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</si>
  <si>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</si>
  <si>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</si>
  <si>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</si>
  <si>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</si>
  <si>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</si>
  <si>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</si>
  <si>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</si>
  <si>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</si>
  <si>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</si>
  <si>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</si>
  <si>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</si>
  <si>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</si>
  <si>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</si>
  <si>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</si>
  <si>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</si>
  <si>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</si>
  <si>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</si>
  <si>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</si>
  <si>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</si>
  <si>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</si>
  <si>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</si>
  <si>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</si>
  <si>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</si>
  <si>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</si>
  <si>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</si>
  <si>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</si>
  <si>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</si>
  <si>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</si>
  <si>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</si>
  <si>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</si>
  <si>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</si>
  <si>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</si>
  <si>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</si>
  <si>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</si>
  <si>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</si>
  <si>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</si>
  <si>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</si>
  <si>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</si>
  <si>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</si>
  <si>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</si>
  <si>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</si>
  <si>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</si>
  <si>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</si>
  <si>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</si>
  <si>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</si>
  <si>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</si>
  <si>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</si>
  <si>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</si>
  <si>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</si>
  <si>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</si>
  <si>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</si>
  <si>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</si>
  <si>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</si>
  <si>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</si>
  <si>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</si>
  <si>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</si>
  <si>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</si>
  <si>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</si>
  <si>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</si>
  <si>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</si>
  <si>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</si>
  <si>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</si>
  <si>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</si>
  <si>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</si>
  <si>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</si>
  <si>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</si>
  <si>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</si>
  <si>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</si>
  <si>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</si>
  <si>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</si>
  <si>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</si>
  <si>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</si>
  <si>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</si>
  <si>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</si>
  <si>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</si>
  <si>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</si>
  <si>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</si>
  <si>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</si>
  <si>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</si>
  <si>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</si>
  <si>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</si>
  <si>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</si>
  <si>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</si>
  <si>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</si>
  <si>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</si>
  <si>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</si>
  <si>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</si>
  <si>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</si>
  <si>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</si>
  <si>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</si>
  <si>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</si>
  <si>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</si>
  <si>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</si>
  <si>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</si>
  <si>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</si>
  <si>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</si>
  <si>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</si>
  <si>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</si>
  <si>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</si>
  <si>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</si>
  <si>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</si>
  <si>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</si>
  <si>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</si>
  <si>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</si>
  <si>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</si>
  <si>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</si>
  <si>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</si>
  <si>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</si>
  <si>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</si>
  <si>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</si>
  <si>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</si>
  <si>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</si>
  <si>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</si>
  <si>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</si>
  <si>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</si>
  <si>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</si>
  <si>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</si>
  <si>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</si>
  <si>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</si>
  <si>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</si>
  <si>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</si>
  <si>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</si>
  <si>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</si>
  <si>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</si>
  <si>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</si>
  <si>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</si>
  <si>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</si>
  <si>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</si>
  <si>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</si>
  <si>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</si>
  <si>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</si>
  <si>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</si>
  <si>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</si>
  <si>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</si>
  <si>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</si>
  <si>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</si>
  <si>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</si>
  <si>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</si>
  <si>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</si>
  <si>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</si>
  <si>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</si>
  <si>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</si>
  <si>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</si>
  <si>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</si>
  <si>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</si>
  <si>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</si>
  <si>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</si>
  <si>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</si>
  <si>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</si>
  <si>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</si>
  <si>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</si>
  <si>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</si>
  <si>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</si>
  <si>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</si>
  <si>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</si>
  <si>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</si>
  <si>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</si>
  <si>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</si>
  <si>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</si>
  <si>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</si>
  <si>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</si>
  <si>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</si>
  <si>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</si>
  <si>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</si>
  <si>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</si>
  <si>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</si>
  <si>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</si>
  <si>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</si>
  <si>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</si>
  <si>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</si>
  <si>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</si>
  <si>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</si>
  <si>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</si>
  <si>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</si>
  <si>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</si>
  <si>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</si>
  <si>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</si>
  <si>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</si>
  <si>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</si>
  <si>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</si>
  <si>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</si>
  <si>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</si>
  <si>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</si>
  <si>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</si>
  <si>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</si>
  <si>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</si>
  <si>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</si>
  <si>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</si>
  <si>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</si>
  <si>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</si>
  <si>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</si>
  <si>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</si>
  <si>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</si>
  <si>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</si>
  <si>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</si>
  <si>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</si>
  <si>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</si>
  <si>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</si>
  <si>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</si>
  <si>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</si>
  <si>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</si>
  <si>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</si>
  <si>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</si>
  <si>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</si>
  <si>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</si>
  <si>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</si>
  <si>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</si>
  <si>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</si>
  <si>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</si>
  <si>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</si>
  <si>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</si>
  <si>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</si>
  <si>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</si>
  <si>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</si>
  <si>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</si>
  <si>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</si>
  <si>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</si>
  <si>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</si>
  <si>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</si>
  <si>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</si>
  <si>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</si>
  <si>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</si>
  <si>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</si>
  <si>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</si>
  <si>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</si>
  <si>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</si>
  <si>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</si>
  <si>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</si>
  <si>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</si>
  <si>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</si>
  <si>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</si>
  <si>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</si>
  <si>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</si>
  <si>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</si>
  <si>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</si>
  <si>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</si>
  <si>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</si>
  <si>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</si>
  <si>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</si>
  <si>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</si>
  <si>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</si>
  <si>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</si>
  <si>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</si>
  <si>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</si>
  <si>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</si>
  <si>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</si>
  <si>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</si>
  <si>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</si>
  <si>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</si>
  <si>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</si>
  <si>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</si>
  <si>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</si>
  <si>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</si>
  <si>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</si>
  <si>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</si>
  <si>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</si>
  <si>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</si>
  <si>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</si>
  <si>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</si>
  <si>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</si>
  <si>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</si>
  <si>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</si>
  <si>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</si>
  <si>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</si>
  <si>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</si>
  <si>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</si>
  <si>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</si>
  <si>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</si>
  <si>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</si>
  <si>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</si>
  <si>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</si>
  <si>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</si>
  <si>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</si>
  <si>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</si>
  <si>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</si>
  <si>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</si>
  <si>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</si>
  <si>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</si>
  <si>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</si>
  <si>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</si>
  <si>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</si>
  <si>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</si>
  <si>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</si>
  <si>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</si>
  <si>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</si>
  <si>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</si>
  <si>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</si>
  <si>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</si>
  <si>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</si>
  <si>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</si>
  <si>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</si>
  <si>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</si>
  <si>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</si>
  <si>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</si>
  <si>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</si>
  <si>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</si>
  <si>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</si>
  <si>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</si>
  <si>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</si>
  <si>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</si>
  <si>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</si>
  <si>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</si>
  <si>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</si>
  <si>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</si>
  <si>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</si>
  <si>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</si>
  <si>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</si>
  <si>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</si>
  <si>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</si>
  <si>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</si>
  <si>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</si>
  <si>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</si>
  <si>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</si>
  <si>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</si>
  <si>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</si>
  <si>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</si>
  <si>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</si>
  <si>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</si>
  <si>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</si>
  <si>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</si>
  <si>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</si>
  <si>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</si>
  <si>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</si>
  <si>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</si>
  <si>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</si>
  <si>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</si>
  <si>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</si>
  <si>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</si>
  <si>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</si>
  <si>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</si>
  <si>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</si>
  <si>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</si>
  <si>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</si>
  <si>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</si>
  <si>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</si>
  <si>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</si>
  <si>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</si>
  <si>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</si>
  <si>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</si>
  <si>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</si>
  <si>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</si>
  <si>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</si>
  <si>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</si>
  <si>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</si>
  <si>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</si>
  <si>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</si>
  <si>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</si>
  <si>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</si>
  <si>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</si>
  <si>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</si>
  <si>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</si>
  <si>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</si>
  <si>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</si>
  <si>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</si>
  <si>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</si>
  <si>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</si>
  <si>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</si>
  <si>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</si>
  <si>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</si>
  <si>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</si>
  <si>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</si>
  <si>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</si>
  <si>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</si>
  <si>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</si>
  <si>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</si>
  <si>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</si>
  <si>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</si>
  <si>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</si>
  <si>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</si>
  <si>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</si>
  <si>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</si>
  <si>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</si>
  <si>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</si>
  <si>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</si>
  <si>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</si>
  <si>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</si>
  <si>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</si>
  <si>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</si>
  <si>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</si>
  <si>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</si>
  <si>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</si>
  <si>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</si>
  <si>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</si>
  <si>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</si>
  <si>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</si>
  <si>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</si>
  <si>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</si>
  <si>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</si>
  <si>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</si>
  <si>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</si>
  <si>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</si>
  <si>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</si>
  <si>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</si>
  <si>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</si>
  <si>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</si>
  <si>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</si>
  <si>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</si>
  <si>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</si>
  <si>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</si>
  <si>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</si>
  <si>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</si>
  <si>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</si>
  <si>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</si>
  <si>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</si>
  <si>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</si>
  <si>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</si>
  <si>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</si>
  <si>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</si>
  <si>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</si>
  <si>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</si>
  <si>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</si>
  <si>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</si>
  <si>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</si>
  <si>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</si>
  <si>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</si>
  <si>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</si>
  <si>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</si>
  <si>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</si>
  <si>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</si>
  <si>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</si>
  <si>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</si>
  <si>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</si>
  <si>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</si>
  <si>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</si>
  <si>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</si>
  <si>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</si>
  <si>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</si>
  <si>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</si>
  <si>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</si>
  <si>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</si>
  <si>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</si>
  <si>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</si>
  <si>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</si>
  <si>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</si>
  <si>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</si>
  <si>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</si>
  <si>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</si>
  <si>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</si>
  <si>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</si>
  <si>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</si>
  <si>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</si>
  <si>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</si>
  <si>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</si>
  <si>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</si>
  <si>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</si>
  <si>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</si>
  <si>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</si>
  <si>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</si>
  <si>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</si>
  <si>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</si>
  <si>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</si>
  <si>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</si>
  <si>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</si>
  <si>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</si>
  <si>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</si>
  <si>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</si>
  <si>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</si>
  <si>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</si>
  <si>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</si>
  <si>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</si>
  <si>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</si>
  <si>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</si>
  <si>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</si>
  <si>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</si>
  <si>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</si>
  <si>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</si>
  <si>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</si>
  <si>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</si>
  <si>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</si>
  <si>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</si>
  <si>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</si>
  <si>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</si>
  <si>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</si>
  <si>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</si>
  <si>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</si>
  <si>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</si>
  <si>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</si>
  <si>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</si>
  <si>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</si>
  <si>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</si>
  <si>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</si>
  <si>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</si>
  <si>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</si>
  <si>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</si>
  <si>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</si>
  <si>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</si>
  <si>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</si>
  <si>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</si>
  <si>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</si>
  <si>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</si>
  <si>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</si>
  <si>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</si>
  <si>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</si>
  <si>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</si>
  <si>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</si>
  <si>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</si>
  <si>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</si>
  <si>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</si>
  <si>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</si>
  <si>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</si>
  <si>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</si>
  <si>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</si>
  <si>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</si>
  <si>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</si>
  <si>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</si>
  <si>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</si>
  <si>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</si>
  <si>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</si>
  <si>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</si>
  <si>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</si>
  <si>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</si>
  <si>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</si>
  <si>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</si>
  <si>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</si>
  <si>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</si>
  <si>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</si>
  <si>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</si>
  <si>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</si>
  <si>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</si>
  <si>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</si>
  <si>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</si>
  <si>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</si>
  <si>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</si>
  <si>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</si>
  <si>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</si>
  <si>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</si>
  <si>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</si>
  <si>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</si>
  <si>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</si>
  <si>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</si>
  <si>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</si>
  <si>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</si>
  <si>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</si>
  <si>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</si>
  <si>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</si>
  <si>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</si>
  <si>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</si>
  <si>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</si>
  <si>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</si>
  <si>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</si>
  <si>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</si>
  <si>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</si>
  <si>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</si>
  <si>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</si>
  <si>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</si>
  <si>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</si>
  <si>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</si>
  <si>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</si>
  <si>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</si>
  <si>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</si>
  <si>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</si>
  <si>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</si>
  <si>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</si>
  <si>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</si>
  <si>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</si>
  <si>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</si>
  <si>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</si>
  <si>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</si>
  <si>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</si>
  <si>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</si>
  <si>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</si>
  <si>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</si>
  <si>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</si>
  <si>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</si>
  <si>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</si>
  <si>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</si>
  <si>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</si>
  <si>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</si>
  <si>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</si>
  <si>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</si>
  <si>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</si>
  <si>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</si>
  <si>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</si>
  <si>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</si>
  <si>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</si>
  <si>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</si>
  <si>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</si>
  <si>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</si>
  <si>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</si>
  <si>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</si>
  <si>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</si>
  <si>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</si>
  <si>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</si>
  <si>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</si>
  <si>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</si>
  <si>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</si>
  <si>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</si>
  <si>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</si>
  <si>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</si>
  <si>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</si>
  <si>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</si>
  <si>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</si>
  <si>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</si>
  <si>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</si>
  <si>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</si>
  <si>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</si>
  <si>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</si>
  <si>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</si>
  <si>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</si>
  <si>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</si>
  <si>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</si>
  <si>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</si>
  <si>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</si>
  <si>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</si>
  <si>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</si>
  <si>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</si>
  <si>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</si>
  <si>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</si>
  <si>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</si>
  <si>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</si>
  <si>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</si>
  <si>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</si>
  <si>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</si>
  <si>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</si>
  <si>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</si>
  <si>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</si>
  <si>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</si>
  <si>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</si>
  <si>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</si>
  <si>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</si>
  <si>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</si>
  <si>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</si>
  <si>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</si>
  <si>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</si>
  <si>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</si>
  <si>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</si>
  <si>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</si>
  <si>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</si>
  <si>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</si>
  <si>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</si>
  <si>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</si>
  <si>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</si>
  <si>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</si>
  <si>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</si>
  <si>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</si>
  <si>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</si>
  <si>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</si>
  <si>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</si>
  <si>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</si>
  <si>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</si>
  <si>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</si>
  <si>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</si>
  <si>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</si>
  <si>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</si>
  <si>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</si>
  <si>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</si>
  <si>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</si>
  <si>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</si>
  <si>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</si>
  <si>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</si>
  <si>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</si>
  <si>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</si>
  <si>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</si>
  <si>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</si>
  <si>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</si>
  <si>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</si>
  <si>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</si>
  <si>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</si>
  <si>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</si>
  <si>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</si>
  <si>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</si>
  <si>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</si>
  <si>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</si>
  <si>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</si>
  <si>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</si>
  <si>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</si>
  <si>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</si>
  <si>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</si>
  <si>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</si>
  <si>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</si>
  <si>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</si>
  <si>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</si>
  <si>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</si>
  <si>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</si>
  <si>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</si>
  <si>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</si>
  <si>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</si>
  <si>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</si>
  <si>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</si>
  <si>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</si>
  <si>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</si>
  <si>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</si>
  <si>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</si>
  <si>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</si>
  <si>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</si>
  <si>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</si>
  <si>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</si>
  <si>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</si>
  <si>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</si>
  <si>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</si>
  <si>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</si>
  <si>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</si>
  <si>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</si>
  <si>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</si>
  <si>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</si>
  <si>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</si>
  <si>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</si>
  <si>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</si>
  <si>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</si>
  <si>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</si>
  <si>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</si>
  <si>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</si>
  <si>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</si>
  <si>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</si>
  <si>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</si>
  <si>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</si>
  <si>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</si>
  <si>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</si>
  <si>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</si>
  <si>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</si>
  <si>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</si>
  <si>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</si>
  <si>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</si>
  <si>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</si>
  <si>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</si>
  <si>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</si>
  <si>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</si>
  <si>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</si>
  <si>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</si>
  <si>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</si>
  <si>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</si>
  <si>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</si>
  <si>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</si>
  <si>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</si>
  <si>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</si>
  <si>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</si>
  <si>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</si>
  <si>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</si>
  <si>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</si>
  <si>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</si>
  <si>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</si>
  <si>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</si>
  <si>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</si>
  <si>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</si>
  <si>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</si>
  <si>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</si>
  <si>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</si>
  <si>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</si>
  <si>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</si>
  <si>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</si>
  <si>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</si>
  <si>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</si>
  <si>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</si>
  <si>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</si>
  <si>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</si>
  <si>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</si>
  <si>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</si>
  <si>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</si>
  <si>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</si>
  <si>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</si>
  <si>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</si>
  <si>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</si>
  <si>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</si>
  <si>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</si>
  <si>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</si>
  <si>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</si>
  <si>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</si>
  <si>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</si>
  <si>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</si>
  <si>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</si>
  <si>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</si>
  <si>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</si>
  <si>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</si>
  <si>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</si>
  <si>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</si>
  <si>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</si>
  <si>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</si>
  <si>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</si>
  <si>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</si>
  <si>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</si>
  <si>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</si>
  <si>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</si>
  <si>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</si>
  <si>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</si>
  <si>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</si>
  <si>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</si>
  <si>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</si>
  <si>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</si>
  <si>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</si>
  <si>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</si>
  <si>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</si>
  <si>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</si>
  <si>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</si>
  <si>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</si>
  <si>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</si>
  <si>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</si>
  <si>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</si>
  <si>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</si>
  <si>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</si>
  <si>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</si>
  <si>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</si>
  <si>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</si>
  <si>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</si>
  <si>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</si>
  <si>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</si>
  <si>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</si>
  <si>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</si>
  <si>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</si>
  <si>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</si>
  <si>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</si>
  <si>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</si>
  <si>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</si>
  <si>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</si>
  <si>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</si>
  <si>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</si>
  <si>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</si>
  <si>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</si>
  <si>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</si>
  <si>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</si>
  <si>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</si>
  <si>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</si>
  <si>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</si>
  <si>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</si>
  <si>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</si>
  <si>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</si>
  <si>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</si>
  <si>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</si>
  <si>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</si>
  <si>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</si>
  <si>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</si>
  <si>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</si>
  <si>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</si>
  <si>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</si>
  <si>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</si>
  <si>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</si>
  <si>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</si>
  <si>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</si>
  <si>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</si>
  <si>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</si>
  <si>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</si>
  <si>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</si>
  <si>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</si>
  <si>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</si>
  <si>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</si>
  <si>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</si>
  <si>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</si>
  <si>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</si>
  <si>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</si>
  <si>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</si>
  <si>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</si>
  <si>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</si>
  <si>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</si>
  <si>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</si>
  <si>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</si>
  <si>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</si>
  <si>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</si>
  <si>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</si>
  <si>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</si>
  <si>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</si>
  <si>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</si>
  <si>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</si>
  <si>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</si>
  <si>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</si>
  <si>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</si>
  <si>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</si>
  <si>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</si>
  <si>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</si>
  <si>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</si>
  <si>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</si>
  <si>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</si>
  <si>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</si>
  <si>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</si>
  <si>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</si>
  <si>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</si>
  <si>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</si>
  <si>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</si>
  <si>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</si>
  <si>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</si>
  <si>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</si>
  <si>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</si>
  <si>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</si>
  <si>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</si>
  <si>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</si>
  <si>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</si>
  <si>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</si>
  <si>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</si>
  <si>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</si>
  <si>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</si>
  <si>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</si>
  <si>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</si>
  <si>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</si>
  <si>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</si>
  <si>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</si>
  <si>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</si>
  <si>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</si>
  <si>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</si>
  <si>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</si>
  <si>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</si>
  <si>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</si>
  <si>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</si>
  <si>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</si>
  <si>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</si>
  <si>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</si>
  <si>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</si>
  <si>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</si>
  <si>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</si>
  <si>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</si>
  <si>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</si>
  <si>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</si>
  <si>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</si>
  <si>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</si>
  <si>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</si>
  <si>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</si>
  <si>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</si>
  <si>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</si>
  <si>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</si>
  <si>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</si>
  <si>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</si>
  <si>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</si>
  <si>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</si>
  <si>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</si>
  <si>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</si>
  <si>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</si>
  <si>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</si>
  <si>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</si>
  <si>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</si>
  <si>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</si>
  <si>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</si>
  <si>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</si>
  <si>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</si>
  <si>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</si>
  <si>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</si>
  <si>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</si>
  <si>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</si>
  <si>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</si>
  <si>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</si>
  <si>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</si>
  <si>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</si>
  <si>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</si>
  <si>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</si>
  <si>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</si>
  <si>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</si>
  <si>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</si>
  <si>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</si>
  <si>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</si>
  <si>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</si>
  <si>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</si>
  <si>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</si>
  <si>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</si>
  <si>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</si>
  <si>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</si>
  <si>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</si>
  <si>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</si>
  <si>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</si>
  <si>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</si>
  <si>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</si>
  <si>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</si>
  <si>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</si>
  <si>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</si>
  <si>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</si>
  <si>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</si>
  <si>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</si>
  <si>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</si>
  <si>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</si>
  <si>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</si>
  <si>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</si>
  <si>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</si>
  <si>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</si>
  <si>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</si>
  <si>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</si>
  <si>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</si>
  <si>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</si>
  <si>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</si>
  <si>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</si>
  <si>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</si>
  <si>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</si>
  <si>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</si>
  <si>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</si>
  <si>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</si>
  <si>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</si>
  <si>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</si>
  <si>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</si>
  <si>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</si>
  <si>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</si>
  <si>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</si>
  <si>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</si>
  <si>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</si>
  <si>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</si>
  <si>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</si>
  <si>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</si>
  <si>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</si>
  <si>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</si>
  <si>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</si>
  <si>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</si>
  <si>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</si>
  <si>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</si>
  <si>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</si>
  <si>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</si>
  <si>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</si>
  <si>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</si>
  <si>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</si>
  <si>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</si>
  <si>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</si>
  <si>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</si>
  <si>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</si>
  <si>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</si>
  <si>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</si>
  <si>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</si>
  <si>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</si>
  <si>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</si>
  <si>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</si>
  <si>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</si>
  <si>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</si>
  <si>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</si>
  <si>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</si>
  <si>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</si>
  <si>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</si>
  <si>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</si>
  <si>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</si>
  <si>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</si>
  <si>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</si>
  <si>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</si>
  <si>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</si>
  <si>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</si>
  <si>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</si>
  <si>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</si>
  <si>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</si>
  <si>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</si>
  <si>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</si>
  <si>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</si>
  <si>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</si>
  <si>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</si>
  <si>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</si>
  <si>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</si>
  <si>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</si>
  <si>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</si>
  <si>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</si>
  <si>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</si>
  <si>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</si>
  <si>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</si>
  <si>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</si>
  <si>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</si>
  <si>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</si>
  <si>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</si>
  <si>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</si>
  <si>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</si>
  <si>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</si>
  <si>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</si>
  <si>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</si>
  <si>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</si>
  <si>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</si>
  <si>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</si>
  <si>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</si>
  <si>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</si>
  <si>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</si>
  <si>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</si>
  <si>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</si>
  <si>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</si>
  <si>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</si>
  <si>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</si>
  <si>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</si>
  <si>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</si>
  <si>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</si>
  <si>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</si>
  <si>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</si>
  <si>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</si>
  <si>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</si>
  <si>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</si>
  <si>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</si>
  <si>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</si>
  <si>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</si>
  <si>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</si>
  <si>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</si>
  <si>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</si>
  <si>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</si>
  <si>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</si>
  <si>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</si>
  <si>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</si>
  <si>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</si>
  <si>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</si>
  <si>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</si>
  <si>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</si>
  <si>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</si>
  <si>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</si>
  <si>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</si>
  <si>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</si>
  <si>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</si>
  <si>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</si>
  <si>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</si>
  <si>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</si>
  <si>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</si>
  <si>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</si>
  <si>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</si>
  <si>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</si>
  <si>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</si>
  <si>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</si>
  <si>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</si>
  <si>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</si>
  <si>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</si>
  <si>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</si>
  <si>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</si>
  <si>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</si>
  <si>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</si>
  <si>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</si>
  <si>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</si>
  <si>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</si>
  <si>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</si>
  <si>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</si>
  <si>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</si>
  <si>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</si>
  <si>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</si>
  <si>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</si>
  <si>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</si>
  <si>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</si>
  <si>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</si>
  <si>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</si>
  <si>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</si>
  <si>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</si>
  <si>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</si>
  <si>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</si>
  <si>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</si>
  <si>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</si>
  <si>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</si>
  <si>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</si>
  <si>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</si>
  <si>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</si>
  <si>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</si>
  <si>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</si>
  <si>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</si>
  <si>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</si>
  <si>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</si>
  <si>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</si>
  <si>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</si>
  <si>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</si>
  <si>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</si>
  <si>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</si>
  <si>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</si>
  <si>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</si>
  <si>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</si>
  <si>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</si>
  <si>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</si>
  <si>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</si>
  <si>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</si>
  <si>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</si>
  <si>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</si>
  <si>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</si>
  <si>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</si>
  <si>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</si>
  <si>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</si>
  <si>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</si>
  <si>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</si>
  <si>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</si>
  <si>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</si>
  <si>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</si>
  <si>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</si>
  <si>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</si>
  <si>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</si>
  <si>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</si>
  <si>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</si>
  <si>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</si>
  <si>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</si>
  <si>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</si>
  <si>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</si>
  <si>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</si>
  <si>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</si>
  <si>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</si>
  <si>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</si>
  <si>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</si>
  <si>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</si>
  <si>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</si>
  <si>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</si>
  <si>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</si>
  <si>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</si>
  <si>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</si>
  <si>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</si>
  <si>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</si>
  <si>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</si>
  <si>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</si>
  <si>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</si>
  <si>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</si>
  <si>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</si>
  <si>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</si>
  <si>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</si>
  <si>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</si>
  <si>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</si>
  <si>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</si>
  <si>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</si>
  <si>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</si>
  <si>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</si>
  <si>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</si>
  <si>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</si>
  <si>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</si>
  <si>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</si>
  <si>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</si>
  <si>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</si>
  <si>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</si>
  <si>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</si>
  <si>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</si>
  <si>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</si>
  <si>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</si>
  <si>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</si>
  <si>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</si>
  <si>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</si>
  <si>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</si>
  <si>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</si>
  <si>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</si>
  <si>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</si>
  <si>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</si>
  <si>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</si>
  <si>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</si>
  <si>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</si>
  <si>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</si>
  <si>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</si>
  <si>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</si>
  <si>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</si>
  <si>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</si>
  <si>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</si>
  <si>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</si>
  <si>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</si>
  <si>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</si>
  <si>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</si>
  <si>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</si>
  <si>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</si>
  <si>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</si>
  <si>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</si>
  <si>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</si>
  <si>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</si>
  <si>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</si>
  <si>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</si>
  <si>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</si>
  <si>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</si>
  <si>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</si>
  <si>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</si>
  <si>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</si>
  <si>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</si>
  <si>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</si>
  <si>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</si>
  <si>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</si>
  <si>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</si>
  <si>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</si>
  <si>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</si>
  <si>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</si>
  <si>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</si>
  <si>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</si>
  <si>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</si>
  <si>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</si>
  <si>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</si>
  <si>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</si>
  <si>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</si>
  <si>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</si>
  <si>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</si>
  <si>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</si>
  <si>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</si>
  <si>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</si>
  <si>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</si>
  <si>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</si>
  <si>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</si>
  <si>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</si>
  <si>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</si>
  <si>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</si>
  <si>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</si>
  <si>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</si>
  <si>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</si>
  <si>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</si>
  <si>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</si>
  <si>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</si>
  <si>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</si>
  <si>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</si>
  <si>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</si>
  <si>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</si>
  <si>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</si>
  <si>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</si>
  <si>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</si>
  <si>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</si>
  <si>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</si>
  <si>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</si>
  <si>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</si>
  <si>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</si>
  <si>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</si>
  <si>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</si>
  <si>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</si>
  <si>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</si>
  <si>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</si>
  <si>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</si>
  <si>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</si>
  <si>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</si>
  <si>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</si>
  <si>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</si>
  <si>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</si>
  <si>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</si>
  <si>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</si>
  <si>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</si>
  <si>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</si>
  <si>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</si>
  <si>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</si>
  <si>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</si>
  <si>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</si>
  <si>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</si>
  <si>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</si>
  <si>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</si>
  <si>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</si>
  <si>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</si>
  <si>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</si>
  <si>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</si>
  <si>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</si>
  <si>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</si>
  <si>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</si>
  <si>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</si>
  <si>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</si>
  <si>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</si>
  <si>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</si>
  <si>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</si>
  <si>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</si>
  <si>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</si>
  <si>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</si>
  <si>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</si>
  <si>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</si>
  <si>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</si>
  <si>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</si>
  <si>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</si>
  <si>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</si>
  <si>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</si>
  <si>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</si>
  <si>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</si>
  <si>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</si>
  <si>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</si>
  <si>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</si>
  <si>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</si>
  <si>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</si>
  <si>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</si>
  <si>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</si>
  <si>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</si>
  <si>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</si>
  <si>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</si>
  <si>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</si>
  <si>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</si>
  <si>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</si>
  <si>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</si>
  <si>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</si>
  <si>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</si>
  <si>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</si>
  <si>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</si>
  <si>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</si>
  <si>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</si>
  <si>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</si>
  <si>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</si>
  <si>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</si>
  <si>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</si>
  <si>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</si>
  <si>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</si>
  <si>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</si>
  <si>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</si>
  <si>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</si>
  <si>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</si>
  <si>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</si>
  <si>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</si>
  <si>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</si>
  <si>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</si>
  <si>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</si>
  <si>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</si>
  <si>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</si>
  <si>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</si>
  <si>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</si>
  <si>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</si>
  <si>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</si>
  <si>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</si>
  <si>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</si>
  <si>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</si>
  <si>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</si>
  <si>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</si>
  <si>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</si>
  <si>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</si>
  <si>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</si>
  <si>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</si>
  <si>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</si>
  <si>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</si>
  <si>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</si>
  <si>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</si>
  <si>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</si>
  <si>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</si>
  <si>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</si>
  <si>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</si>
  <si>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</si>
  <si>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</si>
  <si>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</si>
  <si>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</si>
  <si>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</si>
  <si>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</si>
  <si>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</si>
  <si>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</si>
  <si>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</si>
  <si>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</si>
  <si>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</si>
  <si>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</si>
  <si>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</si>
  <si>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</si>
  <si>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</si>
  <si>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</si>
  <si>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</si>
  <si>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</si>
  <si>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</si>
  <si>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</si>
  <si>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</si>
  <si>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</si>
  <si>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</si>
  <si>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</si>
  <si>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</si>
  <si>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</si>
  <si>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</si>
  <si>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</si>
  <si>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</si>
  <si>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</si>
  <si>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</si>
  <si>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</si>
  <si>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</si>
  <si>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</si>
  <si>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</si>
  <si>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</si>
  <si>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</si>
  <si>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</si>
  <si>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</si>
  <si>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</si>
  <si>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</si>
  <si>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</si>
  <si>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</si>
  <si>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</si>
  <si>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</si>
  <si>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</si>
  <si>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</si>
  <si>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</si>
  <si>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</si>
  <si>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</si>
  <si>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</si>
  <si>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</si>
  <si>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</si>
  <si>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</si>
  <si>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</si>
  <si>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</si>
  <si>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</si>
  <si>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</si>
  <si>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</si>
  <si>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</si>
  <si>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</si>
  <si>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</si>
  <si>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</si>
  <si>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</si>
  <si>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</si>
  <si>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</si>
  <si>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</si>
  <si>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</si>
  <si>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</si>
  <si>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</si>
  <si>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</si>
  <si>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</si>
  <si>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</si>
  <si>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</si>
  <si>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</si>
  <si>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</si>
  <si>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</si>
  <si>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</si>
  <si>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</si>
  <si>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</si>
  <si>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</si>
  <si>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</si>
  <si>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</si>
  <si>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</si>
  <si>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</si>
  <si>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</si>
  <si>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</si>
  <si>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</si>
  <si>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</si>
  <si>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</si>
  <si>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</si>
  <si>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</si>
  <si>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</si>
  <si>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</si>
  <si>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</si>
  <si>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</si>
  <si>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</si>
  <si>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</si>
  <si>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</si>
  <si>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</si>
  <si>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</si>
  <si>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</si>
  <si>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</si>
  <si>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</si>
  <si>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</si>
  <si>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</si>
  <si>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</si>
  <si>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</si>
  <si>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</si>
  <si>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</si>
  <si>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</si>
  <si>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</si>
  <si>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</si>
  <si>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</si>
  <si>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</si>
  <si>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</si>
  <si>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</si>
  <si>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</si>
  <si>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</si>
  <si>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</si>
  <si>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</si>
  <si>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</si>
  <si>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</si>
  <si>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</si>
  <si>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</si>
  <si>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</si>
  <si>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</si>
  <si>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</si>
  <si>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</si>
  <si>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</si>
  <si>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</si>
  <si>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</si>
  <si>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</si>
  <si>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</si>
  <si>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</si>
  <si>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</si>
  <si>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</si>
  <si>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</si>
  <si>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</si>
  <si>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</si>
  <si>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</si>
  <si>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</si>
  <si>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</si>
  <si>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</si>
  <si>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</si>
  <si>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</si>
  <si>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</si>
  <si>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</si>
  <si>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</si>
  <si>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</si>
  <si>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</si>
  <si>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</si>
  <si>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</si>
  <si>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</si>
  <si>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</si>
  <si>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</si>
  <si>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</si>
  <si>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</si>
  <si>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</si>
  <si>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</si>
  <si>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</si>
  <si>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</si>
  <si>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</si>
  <si>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</si>
  <si>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</si>
  <si>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</si>
  <si>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</si>
  <si>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</si>
  <si>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</si>
  <si>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</si>
  <si>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</si>
  <si>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</si>
  <si>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</si>
  <si>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</si>
  <si>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</si>
  <si>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</si>
  <si>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</si>
  <si>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</si>
  <si>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</si>
  <si>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</si>
  <si>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</si>
  <si>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</si>
  <si>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</si>
  <si>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</si>
  <si>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</si>
  <si>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</si>
  <si>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</si>
  <si>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</si>
  <si>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</si>
  <si>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</si>
  <si>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</si>
  <si>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</si>
  <si>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</si>
  <si>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</si>
  <si>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</si>
  <si>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</si>
  <si>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</si>
  <si>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</si>
  <si>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</si>
  <si>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</si>
  <si>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</si>
  <si>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</si>
  <si>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</si>
  <si>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</si>
  <si>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</si>
  <si>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</si>
  <si>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</si>
  <si>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</si>
  <si>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</si>
  <si>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</si>
  <si>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</si>
  <si>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</si>
  <si>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</si>
  <si>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</si>
  <si>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</si>
  <si>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</si>
  <si>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</si>
  <si>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</si>
  <si>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</si>
  <si>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</si>
  <si>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</si>
  <si>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</si>
  <si>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</si>
  <si>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</si>
  <si>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</si>
  <si>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</si>
  <si>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</si>
  <si>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</si>
  <si>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</si>
  <si>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</si>
  <si>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</si>
  <si>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</si>
  <si>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</si>
  <si>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</si>
  <si>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</si>
  <si>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</si>
  <si>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</si>
  <si>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</si>
  <si>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</si>
  <si>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</si>
  <si>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</si>
  <si>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</si>
  <si>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</si>
  <si>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</si>
  <si>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</si>
  <si>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</si>
  <si>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</si>
  <si>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</si>
  <si>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</si>
  <si>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</si>
  <si>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</si>
  <si>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</si>
  <si>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</si>
  <si>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</si>
  <si>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</si>
  <si>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</si>
  <si>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</si>
  <si>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</si>
  <si>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</si>
  <si>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</si>
  <si>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</si>
  <si>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</si>
  <si>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</si>
  <si>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</si>
  <si>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</si>
  <si>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</si>
  <si>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</si>
  <si>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</si>
  <si>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</si>
  <si>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</si>
  <si>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</si>
  <si>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</si>
  <si>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</si>
  <si>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</si>
  <si>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</si>
  <si>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</si>
  <si>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</si>
  <si>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</si>
  <si>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</si>
  <si>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</si>
  <si>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</si>
  <si>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</si>
  <si>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</si>
  <si>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</si>
  <si>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</si>
  <si>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</si>
  <si>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</si>
  <si>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</si>
  <si>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</si>
  <si>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</si>
  <si>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</si>
  <si>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</si>
  <si>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</si>
  <si>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</si>
  <si>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</si>
  <si>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</si>
  <si>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</si>
  <si>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</si>
  <si>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</si>
  <si>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</si>
  <si>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</si>
  <si>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</si>
  <si>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</si>
  <si>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</si>
  <si>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</si>
  <si>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</si>
  <si>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</si>
  <si>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</si>
  <si>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</si>
  <si>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</si>
  <si>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</si>
  <si>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</si>
  <si>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</si>
  <si>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</si>
  <si>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</si>
  <si>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</si>
  <si>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</si>
  <si>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</si>
  <si>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</si>
  <si>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</si>
  <si>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</si>
  <si>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</si>
  <si>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</si>
  <si>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</si>
  <si>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</si>
  <si>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</si>
  <si>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</si>
  <si>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</si>
  <si>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</si>
  <si>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</si>
  <si>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</si>
  <si>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</si>
  <si>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</si>
  <si>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</si>
  <si>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</si>
  <si>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</si>
  <si>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</si>
  <si>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</si>
  <si>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</si>
  <si>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</si>
  <si>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</si>
  <si>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</si>
  <si>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</si>
  <si>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</si>
  <si>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</si>
  <si>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</si>
  <si>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</si>
  <si>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</si>
  <si>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</si>
  <si>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</si>
  <si>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</si>
  <si>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</si>
  <si>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</si>
  <si>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</si>
  <si>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</si>
  <si>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</si>
  <si>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</si>
  <si>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</si>
  <si>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</si>
  <si>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</si>
  <si>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</si>
  <si>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</si>
  <si>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</si>
  <si>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</si>
  <si>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</si>
  <si>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</si>
  <si>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</si>
  <si>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</si>
  <si>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</si>
  <si>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</si>
  <si>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</si>
  <si>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</si>
  <si>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</si>
  <si>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</si>
  <si>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</si>
  <si>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</si>
  <si>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</si>
  <si>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</si>
  <si>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</si>
  <si>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</si>
  <si>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</si>
  <si>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</si>
  <si>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</si>
  <si>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</si>
  <si>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</si>
  <si>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</si>
  <si>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</si>
  <si>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</si>
  <si>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</si>
  <si>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</si>
  <si>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</si>
  <si>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</si>
  <si>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</si>
  <si>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</si>
  <si>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</si>
  <si>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</si>
  <si>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</si>
  <si>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</si>
  <si>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</si>
  <si>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</si>
  <si>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</si>
  <si>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</si>
  <si>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</si>
  <si>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</si>
  <si>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</si>
  <si>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</si>
  <si>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</si>
  <si>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</si>
  <si>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</si>
  <si>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</si>
  <si>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</si>
  <si>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</si>
  <si>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</si>
  <si>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</si>
  <si>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</si>
  <si>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</si>
  <si>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</si>
  <si>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</si>
  <si>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</si>
  <si>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</si>
  <si>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</si>
  <si>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</si>
  <si>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</si>
  <si>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</si>
  <si>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</si>
  <si>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</si>
  <si>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</si>
  <si>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</si>
  <si>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</si>
  <si>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</si>
  <si>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</si>
  <si>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</si>
  <si>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</si>
  <si>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</si>
  <si>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</si>
  <si>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</si>
  <si>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</si>
  <si>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</si>
  <si>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</si>
  <si>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</si>
  <si>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</si>
  <si>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</si>
  <si>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</si>
  <si>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</si>
  <si>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</si>
  <si>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</si>
  <si>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</si>
  <si>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</si>
  <si>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</si>
  <si>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</si>
  <si>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</si>
  <si>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</si>
  <si>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</si>
  <si>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</si>
  <si>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</si>
  <si>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</si>
  <si>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</si>
  <si>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</si>
  <si>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</si>
  <si>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</si>
  <si>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</si>
  <si>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</si>
  <si>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</si>
  <si>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</si>
  <si>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</si>
  <si>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</si>
  <si>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</si>
  <si>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</si>
  <si>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</si>
  <si>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</si>
  <si>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</si>
  <si>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</si>
  <si>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</si>
  <si>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</si>
  <si>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</si>
  <si>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</si>
  <si>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</si>
  <si>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</si>
  <si>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</si>
  <si>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</si>
  <si>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</si>
  <si>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</si>
  <si>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</si>
  <si>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</si>
  <si>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</si>
  <si>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</si>
  <si>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</si>
  <si>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</si>
  <si>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</si>
  <si>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</si>
  <si>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</si>
  <si>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</si>
  <si>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</si>
  <si>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</si>
  <si>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</si>
  <si>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</si>
  <si>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</si>
  <si>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</si>
  <si>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</si>
  <si>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</si>
  <si>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</si>
  <si>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</si>
  <si>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</si>
  <si>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</si>
  <si>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</si>
  <si>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</si>
  <si>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</si>
  <si>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</si>
  <si>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</si>
  <si>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</si>
  <si>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</si>
  <si>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</si>
  <si>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</si>
  <si>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</si>
  <si>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</si>
  <si>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</si>
  <si>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</si>
  <si>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</si>
  <si>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</si>
  <si>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</si>
  <si>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</si>
  <si>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</si>
  <si>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</si>
  <si>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</si>
  <si>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</si>
  <si>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</si>
  <si>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</si>
  <si>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</si>
  <si>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</si>
  <si>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</si>
  <si>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</si>
  <si>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</si>
  <si>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</si>
  <si>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</si>
  <si>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</si>
  <si>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</si>
  <si>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</si>
  <si>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</si>
  <si>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</si>
  <si>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</si>
  <si>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</si>
  <si>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</si>
  <si>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</si>
  <si>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</si>
  <si>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</si>
  <si>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</si>
  <si>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</si>
  <si>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</si>
  <si>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</si>
  <si>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</si>
  <si>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</si>
  <si>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</si>
  <si>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</si>
  <si>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</si>
  <si>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</si>
  <si>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</si>
  <si>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</si>
  <si>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</si>
  <si>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</si>
  <si>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</si>
  <si>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</si>
  <si>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</si>
  <si>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</si>
  <si>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</si>
  <si>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</si>
  <si>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</si>
  <si>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</si>
  <si>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</si>
  <si>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</si>
  <si>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</si>
  <si>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</si>
  <si>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</si>
  <si>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</si>
  <si>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</si>
  <si>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</si>
  <si>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</si>
  <si>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</si>
  <si>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</si>
  <si>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</si>
  <si>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</si>
  <si>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</si>
  <si>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</si>
  <si>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</si>
  <si>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</si>
  <si>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</si>
  <si>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</si>
  <si>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</si>
  <si>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</si>
  <si>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</si>
  <si>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</si>
  <si>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</si>
  <si>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</si>
  <si>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</si>
  <si>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</si>
  <si>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</si>
  <si>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</si>
  <si>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</si>
  <si>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</si>
  <si>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</si>
  <si>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</si>
  <si>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</si>
  <si>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</si>
  <si>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</si>
  <si>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</si>
  <si>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</si>
  <si>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</si>
  <si>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</si>
  <si>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</si>
  <si>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</si>
  <si>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</si>
  <si>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</si>
  <si>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</si>
  <si>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</si>
  <si>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</si>
  <si>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</si>
  <si>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</si>
  <si>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</si>
  <si>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</si>
  <si>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</si>
  <si>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</si>
  <si>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</si>
  <si>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</si>
  <si>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</si>
  <si>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</si>
  <si>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</si>
  <si>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</si>
  <si>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</si>
  <si>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</si>
  <si>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</si>
  <si>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</si>
  <si>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</si>
  <si>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</si>
  <si>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</si>
  <si>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</si>
  <si>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</si>
  <si>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</si>
  <si>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</si>
  <si>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</si>
  <si>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</si>
  <si>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</si>
  <si>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</si>
  <si>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</si>
  <si>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</si>
  <si>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</si>
  <si>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</si>
  <si>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</si>
  <si>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</si>
  <si>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</si>
  <si>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</si>
  <si>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</si>
  <si>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</si>
  <si>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</si>
  <si>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</si>
  <si>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</si>
  <si>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</si>
  <si>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</si>
  <si>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</si>
  <si>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</si>
  <si>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</si>
  <si>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</si>
  <si>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</si>
  <si>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</si>
  <si>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</si>
  <si>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</si>
  <si>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</si>
  <si>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</si>
  <si>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</si>
  <si>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</si>
  <si>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</si>
  <si>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</si>
  <si>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</si>
  <si>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</si>
  <si>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</si>
  <si>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</si>
  <si>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</si>
  <si>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</si>
  <si>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</si>
  <si>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</si>
  <si>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</si>
  <si>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</si>
  <si>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</si>
  <si>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</si>
  <si>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</si>
  <si>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</si>
  <si>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</si>
  <si>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</si>
  <si>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</si>
  <si>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</si>
  <si>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</si>
  <si>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</si>
  <si>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</si>
  <si>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</si>
  <si>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</si>
  <si>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</si>
  <si>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</si>
  <si>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</si>
  <si>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</si>
  <si>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</si>
  <si>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</si>
  <si>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</si>
  <si>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</si>
  <si>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</si>
  <si>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</si>
  <si>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</si>
  <si>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</si>
  <si>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</si>
  <si>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</si>
  <si>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</si>
  <si>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</si>
  <si>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</si>
  <si>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</si>
  <si>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</si>
  <si>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</si>
  <si>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</si>
  <si>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</si>
  <si>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</si>
  <si>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</si>
  <si>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</si>
  <si>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</si>
  <si>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</si>
  <si>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</si>
  <si>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</si>
  <si>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</si>
  <si>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</si>
  <si>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</si>
  <si>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</si>
  <si>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</si>
  <si>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</si>
  <si>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</si>
  <si>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</si>
  <si>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</si>
  <si>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</si>
  <si>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</si>
  <si>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</si>
  <si>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</si>
  <si>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</si>
  <si>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</si>
  <si>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</si>
  <si>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</si>
  <si>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</si>
  <si>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</si>
  <si>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</si>
  <si>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</si>
  <si>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</si>
  <si>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</si>
  <si>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</si>
  <si>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</si>
  <si>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</si>
  <si>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</si>
  <si>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</si>
  <si>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</si>
  <si>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</si>
  <si>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</si>
  <si>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</si>
  <si>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</si>
  <si>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</si>
  <si>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</si>
  <si>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</si>
  <si>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</si>
  <si>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</si>
  <si>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</si>
  <si>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</si>
  <si>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</si>
  <si>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</si>
  <si>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</si>
  <si>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</si>
  <si>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</si>
  <si>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</si>
  <si>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</si>
  <si>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</si>
  <si>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</si>
  <si>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</si>
  <si>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</si>
  <si>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</si>
  <si>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</si>
  <si>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</si>
  <si>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</si>
  <si>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</si>
  <si>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</si>
  <si>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</si>
  <si>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</si>
  <si>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</si>
  <si>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</si>
  <si>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</si>
  <si>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</si>
  <si>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</si>
  <si>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</si>
  <si>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</si>
  <si>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</si>
  <si>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</si>
  <si>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</si>
  <si>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</si>
  <si>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</si>
  <si>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</si>
  <si>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</si>
  <si>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</si>
  <si>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</si>
  <si>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</si>
  <si>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</si>
  <si>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</si>
  <si>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</si>
  <si>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</si>
  <si>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</si>
  <si>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</si>
  <si>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</si>
  <si>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</si>
  <si>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</si>
  <si>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</si>
  <si>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</si>
  <si>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</si>
  <si>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</si>
  <si>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</si>
  <si>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</si>
  <si>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</si>
  <si>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</si>
  <si>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</si>
  <si>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</si>
  <si>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</si>
  <si>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</si>
  <si>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</si>
  <si>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</si>
  <si>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</si>
  <si>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</si>
  <si>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</si>
  <si>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</si>
  <si>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</si>
  <si>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</si>
  <si>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</si>
  <si>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</si>
  <si>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</si>
  <si>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</si>
  <si>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</si>
  <si>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</si>
  <si>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</si>
  <si>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</si>
  <si>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</si>
  <si>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</si>
  <si>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</si>
  <si>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</si>
  <si>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</si>
  <si>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</si>
  <si>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</si>
  <si>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</si>
  <si>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</si>
  <si>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</si>
  <si>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</si>
  <si>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</si>
  <si>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</si>
  <si>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</si>
  <si>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</si>
  <si>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</si>
  <si>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</si>
  <si>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</si>
  <si>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</si>
  <si>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</si>
  <si>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</si>
  <si>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</si>
  <si>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</si>
  <si>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</si>
  <si>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</si>
  <si>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</si>
  <si>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</si>
  <si>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</si>
  <si>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</si>
  <si>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</si>
  <si>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</si>
  <si>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</si>
  <si>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</si>
  <si>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</si>
  <si>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</si>
  <si>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</si>
  <si>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</si>
  <si>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</si>
  <si>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</si>
  <si>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</si>
  <si>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</si>
  <si>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</si>
  <si>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</si>
  <si>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</si>
  <si>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</si>
  <si>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</si>
  <si>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</si>
  <si>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</si>
  <si>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</si>
  <si>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</si>
  <si>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</si>
  <si>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</si>
  <si>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</si>
  <si>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</si>
  <si>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</si>
  <si>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</si>
  <si>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</si>
  <si>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</si>
  <si>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</si>
  <si>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</si>
  <si>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</si>
  <si>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</si>
  <si>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</si>
  <si>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</si>
  <si>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</si>
  <si>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</si>
  <si>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</si>
  <si>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</si>
  <si>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</si>
  <si>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</si>
  <si>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</si>
  <si>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</si>
  <si>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</si>
  <si>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</si>
  <si>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</si>
  <si>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</si>
  <si>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</si>
  <si>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</si>
  <si>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</si>
  <si>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</si>
  <si>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</si>
  <si>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</si>
  <si>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</si>
  <si>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</si>
  <si>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</si>
  <si>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</si>
  <si>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</si>
  <si>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</si>
  <si>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</si>
  <si>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</si>
  <si>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</si>
  <si>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</si>
  <si>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</si>
  <si>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</si>
  <si>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</si>
  <si>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</si>
  <si>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</si>
  <si>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</si>
  <si>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</si>
  <si>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</si>
  <si>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</si>
  <si>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</si>
  <si>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</si>
  <si>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</si>
  <si>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</si>
  <si>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</si>
  <si>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</si>
  <si>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</si>
  <si>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</si>
  <si>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</si>
  <si>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</si>
  <si>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</si>
  <si>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</si>
  <si>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</si>
  <si>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</si>
  <si>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</si>
  <si>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</si>
  <si>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</si>
  <si>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</si>
  <si>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</si>
  <si>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</si>
  <si>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</si>
  <si>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</si>
  <si>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</si>
  <si>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</si>
  <si>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</si>
  <si>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</si>
  <si>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</si>
  <si>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</si>
  <si>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</si>
  <si>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</si>
  <si>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</si>
  <si>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</si>
  <si>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</si>
  <si>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</si>
  <si>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</si>
  <si>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</si>
  <si>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</si>
  <si>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</si>
  <si>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</si>
  <si>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</si>
  <si>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</si>
  <si>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</si>
  <si>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</si>
  <si>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</si>
  <si>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</si>
  <si>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</si>
  <si>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</si>
  <si>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</si>
  <si>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</si>
  <si>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</si>
  <si>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</si>
  <si>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</si>
  <si>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</si>
  <si>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</si>
  <si>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</si>
  <si>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</si>
  <si>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</si>
  <si>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</si>
  <si>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</si>
  <si>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</si>
  <si>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</si>
  <si>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</si>
  <si>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</si>
  <si>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</si>
  <si>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</si>
  <si>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</si>
  <si>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</si>
  <si>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</si>
  <si>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</si>
  <si>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</si>
  <si>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</si>
  <si>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</si>
  <si>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</si>
  <si>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</si>
  <si>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</si>
  <si>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</si>
  <si>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</si>
  <si>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</si>
  <si>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</si>
  <si>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</si>
  <si>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</si>
  <si>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</si>
  <si>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</si>
  <si>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</si>
  <si>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</si>
  <si>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</si>
  <si>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</si>
  <si>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</si>
  <si>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</si>
  <si>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</si>
  <si>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</si>
  <si>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</si>
  <si>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</si>
  <si>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</si>
  <si>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</si>
  <si>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</si>
  <si>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</si>
  <si>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</si>
  <si>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</si>
  <si>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</si>
  <si>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</si>
  <si>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</si>
  <si>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</si>
  <si>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</si>
  <si>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</si>
  <si>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</si>
  <si>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</si>
  <si>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</si>
  <si>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</si>
  <si>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</si>
  <si>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</si>
  <si>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</si>
  <si>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</si>
  <si>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</si>
  <si>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</si>
  <si>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</si>
  <si>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</si>
  <si>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</si>
  <si>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</si>
  <si>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</si>
  <si>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</si>
  <si>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</si>
  <si>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</si>
  <si>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</si>
  <si>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</si>
  <si>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</si>
  <si>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</si>
  <si>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</si>
  <si>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</si>
  <si>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</si>
  <si>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</si>
  <si>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</si>
  <si>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</si>
  <si>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</si>
  <si>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</si>
  <si>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</si>
  <si>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</si>
  <si>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</si>
  <si>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</si>
  <si>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</si>
  <si>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</si>
  <si>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</si>
  <si>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</si>
  <si>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</si>
  <si>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</si>
  <si>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</si>
  <si>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</si>
  <si>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</si>
  <si>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</si>
  <si>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</si>
  <si>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</si>
  <si>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</si>
  <si>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</si>
  <si>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</si>
  <si>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</si>
  <si>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</si>
  <si>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</si>
  <si>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</si>
  <si>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</si>
  <si>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</si>
  <si>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</si>
  <si>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</si>
  <si>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</si>
  <si>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</si>
  <si>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</si>
  <si>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</si>
  <si>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</si>
  <si>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</si>
  <si>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</si>
  <si>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</si>
  <si>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</si>
  <si>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</si>
  <si>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</si>
  <si>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</si>
  <si>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</si>
  <si>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</si>
  <si>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</si>
  <si>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</si>
  <si>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</si>
  <si>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</si>
  <si>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</si>
  <si>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</si>
  <si>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</si>
  <si>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</si>
  <si>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</si>
  <si>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</si>
  <si>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</si>
  <si>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</si>
  <si>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</si>
  <si>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</si>
  <si>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</si>
  <si>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</si>
  <si>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</si>
  <si>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</si>
  <si>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</si>
  <si>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</si>
  <si>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</si>
  <si>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</si>
  <si>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</si>
  <si>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</si>
  <si>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</si>
  <si>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</si>
  <si>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</si>
  <si>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</si>
  <si>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</si>
  <si>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</si>
  <si>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</si>
  <si>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</si>
  <si>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</si>
  <si>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</si>
  <si>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</si>
  <si>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</si>
  <si>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</si>
  <si>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</si>
  <si>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</si>
  <si>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</si>
  <si>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</si>
  <si>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</si>
  <si>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</si>
  <si>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</si>
  <si>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</si>
  <si>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</si>
  <si>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</si>
  <si>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</si>
  <si>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</si>
  <si>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</si>
  <si>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</si>
  <si>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</si>
  <si>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</si>
  <si>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</si>
  <si>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</si>
  <si>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</si>
  <si>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</si>
  <si>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</si>
  <si>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</si>
  <si>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</si>
  <si>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</si>
  <si>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</si>
  <si>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</si>
  <si>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</si>
  <si>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</si>
  <si>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</si>
  <si>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</si>
  <si>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</si>
  <si>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</si>
  <si>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</si>
  <si>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</si>
  <si>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</si>
  <si>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</si>
  <si>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</si>
  <si>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</si>
  <si>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</si>
  <si>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</si>
  <si>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</si>
  <si>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</si>
  <si>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</si>
  <si>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</si>
  <si>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</si>
  <si>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</si>
  <si>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</si>
  <si>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</si>
  <si>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</si>
  <si>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</si>
  <si>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</si>
  <si>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</si>
  <si>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</si>
  <si>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</si>
  <si>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</si>
  <si>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</si>
  <si>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</si>
  <si>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</si>
  <si>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</si>
  <si>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</si>
  <si>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</si>
  <si>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</si>
  <si>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</si>
  <si>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</si>
  <si>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</si>
  <si>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</si>
  <si>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</si>
  <si>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</si>
  <si>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</si>
  <si>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</si>
  <si>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</si>
  <si>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</si>
  <si>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</si>
  <si>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</si>
  <si>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</si>
  <si>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</si>
  <si>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</si>
  <si>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</si>
  <si>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</si>
  <si>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</si>
  <si>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</si>
  <si>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</si>
  <si>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</si>
  <si>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</si>
  <si>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</si>
  <si>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</si>
  <si>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</si>
  <si>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</si>
  <si>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</si>
  <si>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</si>
  <si>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</si>
  <si>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</si>
  <si>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</si>
  <si>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</si>
  <si>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</si>
  <si>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</si>
  <si>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</si>
  <si>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</si>
  <si>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</si>
  <si>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</si>
  <si>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</si>
  <si>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</si>
  <si>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</si>
  <si>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</si>
  <si>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</si>
  <si>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</si>
  <si>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</si>
  <si>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</si>
  <si>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</si>
  <si>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</si>
  <si>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</si>
  <si>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</si>
  <si>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</si>
  <si>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</si>
  <si>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</si>
  <si>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</si>
  <si>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</si>
  <si>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</si>
  <si>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</si>
  <si>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</si>
  <si>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</si>
  <si>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</si>
  <si>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</si>
  <si>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</si>
  <si>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</si>
  <si>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</si>
  <si>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</si>
  <si>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</si>
  <si>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</si>
  <si>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</si>
  <si>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</si>
  <si>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</si>
  <si>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</si>
  <si>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</si>
  <si>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</si>
  <si>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</si>
  <si>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</si>
  <si>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</si>
  <si>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</si>
  <si>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</si>
  <si>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</si>
  <si>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</si>
  <si>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</si>
  <si>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</si>
  <si>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</si>
  <si>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</si>
  <si>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</si>
  <si>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</si>
  <si>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</si>
  <si>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</si>
  <si>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</si>
  <si>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</si>
  <si>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</si>
  <si>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</si>
  <si>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</si>
  <si>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</si>
  <si>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</si>
  <si>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</si>
  <si>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</si>
  <si>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</si>
  <si>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</si>
  <si>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</si>
  <si>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</si>
  <si>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</si>
  <si>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</si>
  <si>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</si>
  <si>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</si>
  <si>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</si>
  <si>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</si>
  <si>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</si>
  <si>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</si>
  <si>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</si>
  <si>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</si>
  <si>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</si>
  <si>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</si>
  <si>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</si>
  <si>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</si>
  <si>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</si>
  <si>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</si>
  <si>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</si>
  <si>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</si>
  <si>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</si>
  <si>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</si>
  <si>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</si>
  <si>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</si>
  <si>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</si>
  <si>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</si>
  <si>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</si>
  <si>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</si>
  <si>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</si>
  <si>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</si>
  <si>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</si>
  <si>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</si>
  <si>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</si>
  <si>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</si>
  <si>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</si>
  <si>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</si>
  <si>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</si>
  <si>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</si>
  <si>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</si>
  <si>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</si>
  <si>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</si>
  <si>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</si>
  <si>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</si>
  <si>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</si>
  <si>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</si>
  <si>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</si>
  <si>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</si>
  <si>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</si>
  <si>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</si>
  <si>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</si>
  <si>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</si>
  <si>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</si>
  <si>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</si>
  <si>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</si>
  <si>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</si>
  <si>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</si>
  <si>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</si>
  <si>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</si>
  <si>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</si>
  <si>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</si>
  <si>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</si>
  <si>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</si>
  <si>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</si>
  <si>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</si>
  <si>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</si>
  <si>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</si>
  <si>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</si>
  <si>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</si>
  <si>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</si>
  <si>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</si>
  <si>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</si>
  <si>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</si>
  <si>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</si>
  <si>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</si>
  <si>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</si>
  <si>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</si>
  <si>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</si>
  <si>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</si>
  <si>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</si>
  <si>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</si>
  <si>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</si>
  <si>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</si>
  <si>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</si>
  <si>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</si>
  <si>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</si>
  <si>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</si>
  <si>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</si>
  <si>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</si>
  <si>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</si>
  <si>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</si>
  <si>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</si>
  <si>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</si>
  <si>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</si>
  <si>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</si>
  <si>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</si>
  <si>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</si>
  <si>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</si>
  <si>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</si>
  <si>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</si>
  <si>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</si>
  <si>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</si>
  <si>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</si>
  <si>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</si>
  <si>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</si>
  <si>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</si>
  <si>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</si>
  <si>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</si>
  <si>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</si>
  <si>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</si>
  <si>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</si>
  <si>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</si>
  <si>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</si>
  <si>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</si>
  <si>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</si>
  <si>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</si>
  <si>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</si>
  <si>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</si>
  <si>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</si>
  <si>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</si>
  <si>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</si>
  <si>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</si>
  <si>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</si>
  <si>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</si>
  <si>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</si>
  <si>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</si>
  <si>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</si>
  <si>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</si>
  <si>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</si>
  <si>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</si>
  <si>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</si>
  <si>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</si>
  <si>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</si>
  <si>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</si>
  <si>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</si>
  <si>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</si>
  <si>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</si>
  <si>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</si>
  <si>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</si>
  <si>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</si>
  <si>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</si>
  <si>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</si>
  <si>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</si>
  <si>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</si>
  <si>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</si>
  <si>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</si>
  <si>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</si>
  <si>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</si>
  <si>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</si>
  <si>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</si>
  <si>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</si>
  <si>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</si>
  <si>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</si>
  <si>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</si>
  <si>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</si>
  <si>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</si>
  <si>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</si>
  <si>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</si>
  <si>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</si>
  <si>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</si>
  <si>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</si>
  <si>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</si>
  <si>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</si>
  <si>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</si>
  <si>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</si>
  <si>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</si>
  <si>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</si>
  <si>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</si>
  <si>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</si>
  <si>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</si>
  <si>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</si>
  <si>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</si>
  <si>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</si>
  <si>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</si>
  <si>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</si>
  <si>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</si>
  <si>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</si>
  <si>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</si>
  <si>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</si>
  <si>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</si>
  <si>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</si>
  <si>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</si>
  <si>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</si>
  <si>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</si>
  <si>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</si>
  <si>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</si>
  <si>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</si>
  <si>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</si>
  <si>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</si>
  <si>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</si>
  <si>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</si>
  <si>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</si>
  <si>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</si>
  <si>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</si>
  <si>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</si>
  <si>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</si>
  <si>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</si>
  <si>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</si>
  <si>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</si>
  <si>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</si>
  <si>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</si>
  <si>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</si>
  <si>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</si>
  <si>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</si>
  <si>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</si>
  <si>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</si>
  <si>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</si>
  <si>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</si>
  <si>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</si>
  <si>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</si>
  <si>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</si>
  <si>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</si>
  <si>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</si>
  <si>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</si>
  <si>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</si>
  <si>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</si>
  <si>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</si>
  <si>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</si>
  <si>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</si>
  <si>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</si>
  <si>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</si>
  <si>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</si>
  <si>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</si>
  <si>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</si>
  <si>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</si>
  <si>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</si>
  <si>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</si>
  <si>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</si>
  <si>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</si>
  <si>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</si>
  <si>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</si>
  <si>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</si>
  <si>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</si>
  <si>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</si>
  <si>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</si>
  <si>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</si>
  <si>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</si>
  <si>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</si>
  <si>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</si>
  <si>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</si>
  <si>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</si>
  <si>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</si>
  <si>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</si>
  <si>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</si>
  <si>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</si>
  <si>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</si>
  <si>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</si>
  <si>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</si>
  <si>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</si>
  <si>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</si>
  <si>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</si>
  <si>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</si>
  <si>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</si>
  <si>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</si>
  <si>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</si>
  <si>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</si>
  <si>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</si>
  <si>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</si>
  <si>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</si>
  <si>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</si>
  <si>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</si>
  <si>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</si>
  <si>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</si>
  <si>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</si>
  <si>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</si>
  <si>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</si>
  <si>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</si>
  <si>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</si>
  <si>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</si>
  <si>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</si>
  <si>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</si>
  <si>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</si>
  <si>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</si>
  <si>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</si>
  <si>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</si>
  <si>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</si>
  <si>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</si>
  <si>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</si>
  <si>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</si>
  <si>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</si>
  <si>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</si>
  <si>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</si>
  <si>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</si>
  <si>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</si>
  <si>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</si>
  <si>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</si>
  <si>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</si>
  <si>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</si>
  <si>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</si>
  <si>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</si>
  <si>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</si>
  <si>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</si>
  <si>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</si>
  <si>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</si>
  <si>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</si>
  <si>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</si>
  <si>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</si>
  <si>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</si>
  <si>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</si>
  <si>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</si>
  <si>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</si>
  <si>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</si>
  <si>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</si>
  <si>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</si>
  <si>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</si>
  <si>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</si>
  <si>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</si>
  <si>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</si>
  <si>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</si>
  <si>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</si>
  <si>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</si>
  <si>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</si>
  <si>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</si>
  <si>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</si>
  <si>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</si>
  <si>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</si>
  <si>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</si>
  <si>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</si>
  <si>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</si>
  <si>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</si>
  <si>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</si>
  <si>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</si>
  <si>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</si>
  <si>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</si>
  <si>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</si>
  <si>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</si>
  <si>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</si>
  <si>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</si>
  <si>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</si>
  <si>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</si>
  <si>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</si>
  <si>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</si>
  <si>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</si>
  <si>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</si>
  <si>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</si>
  <si>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</si>
  <si>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</si>
  <si>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</si>
  <si>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</si>
  <si>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</si>
  <si>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</si>
  <si>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</si>
  <si>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</si>
  <si>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</si>
  <si>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</si>
  <si>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</si>
  <si>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</si>
  <si>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</si>
  <si>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</si>
  <si>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</si>
  <si>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</si>
  <si>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</si>
  <si>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</si>
  <si>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</si>
  <si>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</si>
  <si>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</si>
  <si>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</si>
  <si>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</si>
  <si>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</si>
  <si>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</si>
  <si>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</si>
  <si>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</si>
  <si>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</si>
  <si>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</si>
  <si>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</si>
  <si>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</si>
  <si>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</si>
  <si>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</si>
  <si>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</si>
  <si>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</si>
  <si>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</si>
  <si>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</si>
  <si>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</si>
  <si>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</si>
  <si>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</si>
  <si>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</si>
  <si>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</si>
  <si>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</si>
  <si>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</si>
  <si>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</si>
  <si>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</si>
  <si>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</si>
  <si>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</si>
  <si>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</si>
  <si>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</si>
  <si>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</si>
  <si>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</si>
  <si>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</si>
  <si>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</si>
  <si>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</si>
  <si>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</si>
  <si>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</si>
  <si>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</si>
  <si>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</si>
  <si>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</si>
  <si>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</si>
  <si>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</si>
  <si>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</si>
  <si>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</si>
  <si>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</si>
  <si>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</si>
  <si>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</si>
  <si>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</si>
  <si>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</si>
  <si>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</si>
  <si>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</si>
  <si>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</si>
  <si>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</si>
  <si>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</si>
  <si>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</si>
  <si>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</si>
  <si>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</si>
  <si>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</si>
  <si>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</si>
  <si>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</si>
  <si>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</si>
  <si>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</si>
  <si>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</si>
  <si>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</si>
  <si>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</si>
  <si>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</si>
  <si>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</si>
  <si>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</si>
  <si>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</si>
  <si>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</si>
  <si>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</si>
  <si>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</si>
  <si>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</si>
  <si>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</si>
  <si>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</si>
  <si>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</si>
  <si>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</si>
  <si>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</si>
  <si>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</si>
  <si>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</si>
  <si>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</si>
  <si>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</si>
  <si>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</si>
  <si>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</si>
  <si>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</si>
  <si>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</si>
  <si>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</si>
  <si>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</si>
  <si>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</si>
  <si>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</si>
  <si>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</si>
  <si>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</si>
  <si>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</si>
  <si>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</si>
  <si>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</si>
  <si>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</si>
  <si>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</si>
  <si>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</si>
  <si>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</si>
  <si>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</si>
  <si>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</si>
  <si>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</si>
  <si>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</si>
  <si>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</si>
  <si>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</si>
  <si>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</si>
  <si>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</si>
  <si>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</si>
  <si>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</si>
  <si>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</si>
  <si>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</si>
  <si>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</si>
  <si>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</si>
  <si>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</si>
  <si>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</si>
  <si>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</si>
  <si>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</si>
  <si>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</si>
  <si>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</si>
  <si>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</si>
  <si>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</si>
  <si>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</si>
  <si>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</si>
  <si>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</si>
  <si>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</si>
  <si>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</si>
  <si>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</si>
  <si>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</si>
  <si>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</si>
  <si>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</si>
  <si>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</si>
  <si>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</si>
  <si>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</si>
  <si>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</si>
  <si>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</si>
  <si>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</si>
  <si>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</si>
  <si>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</si>
  <si>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</si>
  <si>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</si>
  <si>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</si>
  <si>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</si>
  <si>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</si>
  <si>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</si>
  <si>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</si>
  <si>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</si>
  <si>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</si>
  <si>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</si>
  <si>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</si>
  <si>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</si>
  <si>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</si>
  <si>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</si>
  <si>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</si>
  <si>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</si>
  <si>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</si>
  <si>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</si>
  <si>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</si>
  <si>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</si>
  <si>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</si>
  <si>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</si>
  <si>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</si>
  <si>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</si>
  <si>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</si>
  <si>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</si>
  <si>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</si>
  <si>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</si>
  <si>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</si>
  <si>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</si>
  <si>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</si>
  <si>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</si>
  <si>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</si>
  <si>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</si>
  <si>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</si>
  <si>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</si>
  <si>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</si>
  <si>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</si>
  <si>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</si>
  <si>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</si>
  <si>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</si>
  <si>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</si>
  <si>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</si>
  <si>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</si>
  <si>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</si>
  <si>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</si>
  <si>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</si>
  <si>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</si>
  <si>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</si>
  <si>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</si>
  <si>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</si>
  <si>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</si>
  <si>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</si>
  <si>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</si>
  <si>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</si>
  <si>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</si>
  <si>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</si>
  <si>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</si>
  <si>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</si>
  <si>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</si>
  <si>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</si>
  <si>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</si>
  <si>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</si>
  <si>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</si>
  <si>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</si>
  <si>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</si>
  <si>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</si>
  <si>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</si>
  <si>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</si>
  <si>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</si>
  <si>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</si>
  <si>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</si>
  <si>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</si>
  <si>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</si>
  <si>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</si>
  <si>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</si>
  <si>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</si>
  <si>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</si>
  <si>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</si>
  <si>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</si>
  <si>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</si>
  <si>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</si>
  <si>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</si>
  <si>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</si>
  <si>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</si>
  <si>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</si>
  <si>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</si>
  <si>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</si>
  <si>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</si>
  <si>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</si>
  <si>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</si>
  <si>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</si>
  <si>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</si>
  <si>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</si>
  <si>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</si>
  <si>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</si>
  <si>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</si>
  <si>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</si>
  <si>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</si>
  <si>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</si>
  <si>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</si>
  <si>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</si>
  <si>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</si>
  <si>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</si>
  <si>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</si>
  <si>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</si>
  <si>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</si>
  <si>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</si>
  <si>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</si>
  <si>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</si>
  <si>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</si>
  <si>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</si>
  <si>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</si>
  <si>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</si>
  <si>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</si>
  <si>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</si>
  <si>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</si>
  <si>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</si>
  <si>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</si>
  <si>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</si>
  <si>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</si>
  <si>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</si>
  <si>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</si>
  <si>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</si>
  <si>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</si>
  <si>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</si>
  <si>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</si>
  <si>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</si>
  <si>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</si>
  <si>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</si>
  <si>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</si>
  <si>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</si>
  <si>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</si>
  <si>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</si>
  <si>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</si>
  <si>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</si>
  <si>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</si>
  <si>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</si>
  <si>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</si>
  <si>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</si>
  <si>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</si>
  <si>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</si>
  <si>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</si>
  <si>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</si>
  <si>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</si>
  <si>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</si>
  <si>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</si>
  <si>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</si>
  <si>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</si>
  <si>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</si>
  <si>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</si>
  <si>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</si>
  <si>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</si>
  <si>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</si>
  <si>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</si>
  <si>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</si>
  <si>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</si>
  <si>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</si>
  <si>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</si>
  <si>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</si>
  <si>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</si>
  <si>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</si>
  <si>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</si>
  <si>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</si>
  <si>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</si>
  <si>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</si>
  <si>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</si>
  <si>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</si>
  <si>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</si>
  <si>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</si>
  <si>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</si>
  <si>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</si>
  <si>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</si>
  <si>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</si>
  <si>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</si>
  <si>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</si>
  <si>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</si>
  <si>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</si>
  <si>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</si>
  <si>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</si>
  <si>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</si>
  <si>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</si>
  <si>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</si>
  <si>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</si>
  <si>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</si>
  <si>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</si>
  <si>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</si>
  <si>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</si>
  <si>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</si>
  <si>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</si>
  <si>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</si>
  <si>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</si>
  <si>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</si>
  <si>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</si>
  <si>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</si>
  <si>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</si>
  <si>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</si>
  <si>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</si>
  <si>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</si>
  <si>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</si>
  <si>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</si>
  <si>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</si>
  <si>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</si>
  <si>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</si>
  <si>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</si>
  <si>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</si>
  <si>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</si>
  <si>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</si>
  <si>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</si>
  <si>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</si>
  <si>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</si>
  <si>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</si>
  <si>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</si>
  <si>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</si>
  <si>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</si>
  <si>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</si>
  <si>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</si>
  <si>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</si>
  <si>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</si>
  <si>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</si>
  <si>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</si>
  <si>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</si>
  <si>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</si>
  <si>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</si>
  <si>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</si>
  <si>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</si>
  <si>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</si>
  <si>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</si>
  <si>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</si>
  <si>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</si>
  <si>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</si>
  <si>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</si>
  <si>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</si>
  <si>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</si>
  <si>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</si>
  <si>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</si>
  <si>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</si>
  <si>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</si>
  <si>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</si>
  <si>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</si>
  <si>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</si>
  <si>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</si>
  <si>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</si>
  <si>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</si>
  <si>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</si>
  <si>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</si>
  <si>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</si>
  <si>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</si>
  <si>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</si>
  <si>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</si>
  <si>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</si>
  <si>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</si>
  <si>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</si>
  <si>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</si>
  <si>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</si>
  <si>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</si>
  <si>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</si>
  <si>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</si>
  <si>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</si>
  <si>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</si>
  <si>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</si>
  <si>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</si>
  <si>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</si>
  <si>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</si>
  <si>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</si>
  <si>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</si>
  <si>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</si>
  <si>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</si>
  <si>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</si>
  <si>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</si>
  <si>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</si>
  <si>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</si>
  <si>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</si>
  <si>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</si>
  <si>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</si>
  <si>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</si>
  <si>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</si>
  <si>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</si>
  <si>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</si>
  <si>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</si>
  <si>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</si>
  <si>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</si>
  <si>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</si>
  <si>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</si>
  <si>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</si>
  <si>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</si>
  <si>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</si>
  <si>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</si>
  <si>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</si>
  <si>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</si>
  <si>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</si>
  <si>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</si>
  <si>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</si>
  <si>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</si>
  <si>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</si>
  <si>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</si>
  <si>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</si>
  <si>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</si>
  <si>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</si>
  <si>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</si>
  <si>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</si>
  <si>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</si>
  <si>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</si>
  <si>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</si>
  <si>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</si>
  <si>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</si>
  <si>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</si>
  <si>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</si>
  <si>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</si>
  <si>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</si>
  <si>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</si>
  <si>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</si>
  <si>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</si>
  <si>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</si>
  <si>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</si>
  <si>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</si>
  <si>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</si>
  <si>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</si>
  <si>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</si>
  <si>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</si>
  <si>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</si>
  <si>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</si>
  <si>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</si>
  <si>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</si>
  <si>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</si>
  <si>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</si>
  <si>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</si>
  <si>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</si>
  <si>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</si>
  <si>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</si>
  <si>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</si>
  <si>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</si>
  <si>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</si>
  <si>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</si>
  <si>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</si>
  <si>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</si>
  <si>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</si>
  <si>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</si>
  <si>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</si>
  <si>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</si>
  <si>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</si>
  <si>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</si>
  <si>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</si>
  <si>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</si>
  <si>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</si>
  <si>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</si>
  <si>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</si>
  <si>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</si>
  <si>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</si>
  <si>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</si>
  <si>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</si>
  <si>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</si>
  <si>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</si>
  <si>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</si>
  <si>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</si>
  <si>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</si>
  <si>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</si>
  <si>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</si>
  <si>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</si>
  <si>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</si>
  <si>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</si>
  <si>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</si>
  <si>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</si>
  <si>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</si>
  <si>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</si>
  <si>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</si>
  <si>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</si>
  <si>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</si>
  <si>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</si>
  <si>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</si>
  <si>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</si>
  <si>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</si>
  <si>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</si>
  <si>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</si>
  <si>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</si>
  <si>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</si>
  <si>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</si>
  <si>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</si>
  <si>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</si>
  <si>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</si>
  <si>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</si>
  <si>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</si>
  <si>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</si>
  <si>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</si>
  <si>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</si>
  <si>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</si>
  <si>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</si>
  <si>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</si>
  <si>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</si>
  <si>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</si>
  <si>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</si>
  <si>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</si>
  <si>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</si>
  <si>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</si>
  <si>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</si>
  <si>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</si>
  <si>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</si>
  <si>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</si>
  <si>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</si>
  <si>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</si>
  <si>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</si>
  <si>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</si>
  <si>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</si>
  <si>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</si>
  <si>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</si>
  <si>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</si>
  <si>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</si>
  <si>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</si>
  <si>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</si>
  <si>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</si>
  <si>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</si>
  <si>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</si>
  <si>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</si>
  <si>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</si>
  <si>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</si>
  <si>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</si>
  <si>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</si>
  <si>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</si>
  <si>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</si>
  <si>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</si>
  <si>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</si>
  <si>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</si>
  <si>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</si>
  <si>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</si>
  <si>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</si>
  <si>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</si>
  <si>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</si>
  <si>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</si>
  <si>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</si>
  <si>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</si>
  <si>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</si>
  <si>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</si>
  <si>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</si>
  <si>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</si>
  <si>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</si>
  <si>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</si>
  <si>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</si>
  <si>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</si>
  <si>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</si>
  <si>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</si>
  <si>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</si>
  <si>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</si>
  <si>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</si>
  <si>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</si>
  <si>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</si>
  <si>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</si>
  <si>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</si>
  <si>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</si>
  <si>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</si>
  <si>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</si>
  <si>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</si>
  <si>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</si>
  <si>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</si>
  <si>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</si>
  <si>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</si>
  <si>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</si>
  <si>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</si>
  <si>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</si>
  <si>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</si>
  <si>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</si>
  <si>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</si>
  <si>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</si>
  <si>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</si>
  <si>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</si>
  <si>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</si>
  <si>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</si>
  <si>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</si>
  <si>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</si>
  <si>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</si>
  <si>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</si>
  <si>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</si>
  <si>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</si>
  <si>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</si>
  <si>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</si>
  <si>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</si>
  <si>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</si>
  <si>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</si>
  <si>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</si>
  <si>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</si>
  <si>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</si>
  <si>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</si>
  <si>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</si>
  <si>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</si>
  <si>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</si>
  <si>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</si>
  <si>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</si>
  <si>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</si>
  <si>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</si>
  <si>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</si>
  <si>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</si>
  <si>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</si>
  <si>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</si>
  <si>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</si>
  <si>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</si>
  <si>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</si>
  <si>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</si>
  <si>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</si>
  <si>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</si>
  <si>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</si>
  <si>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</si>
  <si>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</si>
  <si>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</si>
  <si>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</si>
  <si>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</si>
  <si>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</si>
  <si>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</si>
  <si>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</si>
  <si>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</si>
  <si>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</si>
  <si>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</si>
  <si>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</si>
  <si>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</si>
  <si>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</si>
  <si>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</si>
  <si>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</si>
  <si>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</si>
  <si>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</si>
  <si>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</si>
  <si>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</si>
  <si>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</si>
  <si>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</si>
  <si>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</si>
  <si>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</si>
  <si>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</si>
  <si>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</si>
  <si>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</si>
  <si>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</si>
  <si>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</si>
  <si>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</si>
  <si>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</si>
  <si>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</si>
  <si>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</si>
  <si>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</si>
  <si>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</si>
  <si>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</si>
  <si>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</si>
  <si>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</si>
  <si>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</si>
  <si>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</si>
  <si>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</si>
  <si>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</si>
  <si>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</si>
  <si>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</si>
  <si>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</si>
  <si>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</si>
  <si>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</si>
  <si>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</si>
  <si>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</si>
  <si>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</si>
  <si>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</si>
  <si>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</si>
  <si>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</si>
  <si>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</si>
  <si>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</si>
  <si>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</si>
  <si>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</si>
  <si>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</si>
  <si>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</si>
  <si>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</si>
  <si>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</si>
  <si>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</si>
  <si>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</si>
  <si>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</si>
  <si>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</si>
  <si>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</si>
  <si>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</si>
  <si>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</si>
  <si>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</si>
  <si>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</si>
  <si>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</si>
  <si>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</si>
  <si>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</si>
  <si>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</si>
  <si>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</si>
  <si>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</si>
  <si>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</si>
  <si>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</si>
  <si>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</si>
  <si>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</si>
  <si>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</si>
  <si>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</si>
  <si>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</si>
  <si>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</si>
  <si>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</si>
  <si>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</si>
  <si>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</si>
  <si>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</si>
  <si>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</si>
  <si>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</si>
  <si>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</si>
  <si>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</si>
  <si>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</si>
  <si>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</si>
  <si>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</si>
  <si>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</si>
  <si>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</si>
  <si>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</si>
  <si>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</si>
  <si>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</si>
  <si>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</si>
  <si>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</si>
  <si>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</si>
  <si>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</si>
  <si>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</si>
  <si>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</si>
  <si>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</si>
  <si>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</si>
  <si>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</si>
  <si>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</si>
  <si>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</si>
  <si>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</si>
  <si>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</si>
  <si>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</si>
  <si>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</si>
  <si>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</si>
  <si>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</si>
  <si>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</si>
  <si>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</si>
  <si>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</si>
  <si>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</si>
  <si>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</si>
  <si>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</si>
  <si>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</si>
  <si>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</si>
  <si>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</si>
  <si>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</si>
  <si>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</si>
  <si>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</si>
  <si>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</si>
  <si>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</si>
  <si>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</si>
  <si>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</si>
  <si>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</si>
  <si>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</si>
  <si>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</si>
  <si>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</si>
  <si>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</si>
  <si>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</si>
  <si>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</si>
  <si>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</si>
  <si>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</si>
  <si>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</si>
  <si>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</si>
  <si>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</si>
  <si>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</si>
  <si>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</si>
  <si>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</si>
  <si>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</si>
  <si>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</si>
  <si>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</si>
  <si>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</si>
  <si>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</si>
  <si>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</si>
  <si>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</si>
  <si>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</si>
  <si>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</si>
  <si>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</si>
  <si>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</si>
  <si>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</si>
  <si>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</si>
  <si>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</si>
  <si>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</si>
  <si>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</si>
  <si>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</si>
  <si>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</si>
  <si>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</si>
  <si>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</si>
  <si>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</si>
  <si>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</si>
  <si>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</si>
  <si>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</si>
  <si>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</si>
  <si>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</si>
  <si>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</si>
  <si>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</si>
  <si>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</si>
  <si>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</si>
  <si>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</si>
  <si>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</si>
  <si>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</si>
  <si>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</si>
  <si>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</si>
  <si>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</si>
  <si>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</si>
  <si>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</si>
  <si>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</si>
  <si>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</si>
  <si>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</si>
  <si>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</si>
  <si>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</si>
  <si>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</si>
  <si>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</si>
  <si>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</si>
  <si>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</si>
  <si>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</si>
  <si>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</si>
  <si>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</si>
  <si>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</si>
  <si>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</si>
  <si>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</si>
  <si>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</si>
  <si>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</si>
  <si>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</si>
  <si>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</si>
  <si>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</si>
  <si>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</si>
  <si>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</si>
  <si>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</si>
  <si>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</si>
  <si>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</si>
  <si>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</si>
  <si>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</si>
  <si>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</si>
  <si>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</si>
  <si>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</si>
  <si>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</si>
  <si>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</si>
  <si>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</si>
  <si>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</si>
  <si>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</si>
  <si>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</si>
  <si>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</si>
  <si>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</si>
  <si>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</si>
  <si>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</si>
  <si>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</si>
  <si>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</si>
  <si>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</si>
  <si>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</si>
  <si>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</si>
  <si>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</si>
  <si>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</si>
  <si>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</si>
  <si>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</si>
  <si>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</si>
  <si>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</si>
  <si>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</si>
  <si>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</si>
  <si>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</si>
  <si>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</si>
  <si>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</si>
  <si>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</si>
  <si>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</si>
  <si>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</si>
  <si>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</si>
  <si>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</si>
  <si>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</si>
  <si>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</si>
  <si>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</si>
  <si>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</si>
  <si>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</si>
  <si>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</si>
  <si>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</si>
  <si>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</si>
  <si>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</si>
  <si>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</si>
  <si>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</si>
  <si>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</si>
  <si>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</si>
  <si>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</si>
  <si>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</si>
  <si>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</si>
  <si>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</si>
  <si>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</si>
  <si>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</si>
  <si>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</si>
  <si>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</si>
  <si>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</si>
  <si>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</si>
  <si>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</si>
  <si>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</si>
  <si>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</si>
  <si>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</si>
  <si>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</si>
  <si>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</si>
  <si>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</si>
  <si>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</si>
  <si>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</si>
  <si>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</si>
  <si>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</si>
  <si>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</si>
  <si>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</si>
  <si>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</si>
  <si>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</si>
  <si>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</si>
  <si>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</si>
  <si>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</si>
  <si>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</si>
  <si>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</si>
  <si>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</si>
  <si>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</si>
  <si>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</si>
  <si>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</si>
  <si>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</si>
  <si>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</si>
  <si>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</si>
  <si>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</si>
  <si>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</si>
  <si>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</si>
  <si>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</si>
  <si>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</si>
  <si>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</si>
  <si>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</si>
  <si>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</si>
  <si>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</si>
  <si>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</si>
  <si>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</si>
  <si>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</si>
  <si>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</si>
  <si>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</si>
  <si>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</si>
  <si>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</si>
  <si>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</si>
  <si>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</si>
  <si>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</si>
  <si>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</si>
  <si>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</si>
  <si>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</si>
  <si>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</si>
  <si>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</si>
  <si>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</si>
  <si>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</si>
  <si>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</si>
  <si>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</si>
  <si>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</si>
  <si>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</si>
  <si>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</si>
  <si>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</si>
  <si>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</si>
  <si>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</si>
  <si>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</si>
  <si>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</si>
  <si>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</si>
  <si>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</si>
  <si>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</si>
  <si>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</si>
  <si>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</si>
  <si>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</si>
  <si>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</si>
  <si>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</si>
  <si>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</si>
  <si>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</si>
  <si>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</si>
  <si>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</si>
  <si>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</si>
  <si>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</si>
  <si>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</si>
  <si>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</si>
  <si>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</si>
  <si>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</si>
  <si>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</si>
  <si>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</si>
  <si>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</si>
  <si>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</si>
  <si>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</si>
  <si>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</si>
  <si>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</si>
  <si>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</si>
  <si>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</si>
  <si>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</si>
  <si>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</si>
  <si>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</si>
  <si>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</si>
  <si>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</si>
  <si>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</si>
  <si>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</si>
  <si>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</si>
  <si>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</si>
  <si>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</si>
  <si>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</si>
  <si>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</si>
  <si>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</si>
  <si>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</si>
  <si>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</si>
  <si>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</si>
  <si>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</si>
  <si>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</si>
  <si>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</si>
  <si>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</si>
  <si>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</si>
  <si>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</si>
  <si>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</si>
  <si>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</si>
  <si>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</si>
  <si>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</si>
  <si>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</si>
  <si>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</si>
  <si>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</si>
  <si>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</si>
  <si>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</si>
  <si>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</si>
  <si>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</si>
  <si>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</si>
  <si>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</si>
  <si>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</si>
  <si>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</si>
  <si>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</si>
  <si>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</si>
  <si>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</si>
  <si>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</si>
  <si>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</si>
  <si>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</si>
  <si>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</si>
  <si>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</si>
  <si>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</si>
  <si>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</si>
  <si>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</si>
  <si>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</si>
  <si>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</si>
  <si>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</si>
  <si>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</si>
  <si>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</si>
  <si>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</si>
  <si>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</si>
  <si>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</si>
  <si>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</si>
  <si>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</si>
  <si>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</si>
  <si>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</si>
  <si>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</si>
  <si>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</si>
  <si>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</si>
  <si>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</si>
  <si>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</si>
  <si>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</si>
  <si>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</si>
  <si>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</si>
  <si>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</si>
  <si>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</si>
  <si>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</si>
  <si>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</si>
  <si>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</si>
  <si>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</si>
  <si>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</si>
  <si>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</si>
  <si>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</si>
  <si>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</si>
  <si>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</si>
  <si>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</si>
  <si>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</si>
  <si>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</si>
  <si>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</si>
  <si>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</si>
  <si>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</si>
  <si>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</si>
  <si>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</si>
  <si>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</si>
  <si>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</si>
  <si>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</si>
  <si>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</si>
  <si>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</si>
  <si>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</si>
  <si>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</si>
  <si>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</si>
  <si>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</si>
  <si>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</si>
  <si>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</si>
  <si>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</si>
  <si>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</si>
  <si>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</si>
  <si>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</si>
  <si>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</si>
  <si>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</si>
  <si>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</si>
  <si>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</si>
  <si>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</si>
  <si>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</si>
  <si>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</si>
  <si>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</si>
  <si>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</si>
  <si>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</si>
  <si>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</si>
  <si>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</si>
  <si>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</si>
  <si>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</si>
  <si>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</si>
  <si>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</si>
  <si>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</si>
  <si>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</si>
  <si>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</si>
  <si>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</si>
  <si>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</si>
  <si>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</si>
  <si>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</si>
  <si>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</si>
  <si>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</si>
  <si>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</si>
  <si>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</si>
  <si>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</si>
  <si>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</si>
  <si>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</si>
  <si>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</si>
  <si>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</si>
  <si>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</si>
  <si>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</si>
  <si>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</si>
  <si>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</si>
  <si>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</si>
  <si>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</si>
  <si>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</si>
  <si>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</si>
  <si>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</si>
  <si>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</si>
  <si>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</si>
  <si>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</si>
  <si>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</si>
  <si>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</si>
  <si>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</si>
  <si>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</si>
  <si>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</si>
  <si>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</si>
  <si>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</si>
  <si>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</si>
  <si>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</si>
  <si>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</si>
  <si>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</si>
  <si>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</si>
  <si>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</si>
  <si>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</si>
  <si>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</si>
  <si>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</si>
  <si>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</si>
  <si>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</si>
  <si>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</si>
  <si>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</si>
  <si>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</si>
  <si>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</si>
  <si>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</si>
  <si>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</si>
  <si>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</si>
  <si>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</si>
  <si>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</si>
  <si>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</si>
  <si>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</si>
  <si>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</si>
  <si>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</si>
  <si>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</si>
  <si>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</si>
  <si>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</si>
  <si>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</si>
  <si>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</si>
  <si>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</si>
  <si>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</si>
  <si>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</si>
  <si>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</si>
  <si>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</si>
  <si>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</si>
  <si>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</si>
  <si>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</si>
  <si>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</si>
  <si>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</si>
  <si>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</si>
  <si>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</si>
  <si>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</si>
  <si>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</si>
  <si>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</si>
  <si>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</si>
  <si>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</si>
  <si>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</si>
  <si>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</si>
  <si>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</si>
  <si>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</si>
  <si>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</si>
  <si>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</si>
  <si>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</si>
  <si>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</si>
  <si>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</si>
  <si>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</si>
  <si>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</si>
  <si>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</si>
  <si>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</si>
  <si>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</si>
  <si>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</si>
  <si>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</si>
  <si>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</si>
  <si>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</si>
  <si>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</si>
  <si>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</si>
  <si>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</si>
  <si>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</si>
  <si>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</si>
  <si>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</si>
  <si>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</si>
  <si>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</si>
  <si>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</si>
  <si>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</si>
  <si>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</si>
  <si>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</si>
  <si>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</si>
  <si>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</si>
  <si>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</si>
  <si>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</si>
  <si>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</si>
  <si>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</si>
  <si>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</si>
  <si>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</si>
  <si>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</si>
  <si>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</si>
  <si>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</si>
  <si>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</si>
  <si>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</si>
  <si>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</si>
  <si>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</si>
  <si>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</si>
  <si>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</si>
  <si>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</si>
  <si>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</si>
  <si>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</si>
  <si>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</si>
  <si>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</si>
  <si>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</si>
  <si>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</si>
  <si>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</si>
  <si>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</si>
  <si>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</si>
  <si>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</si>
  <si>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</si>
  <si>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</si>
  <si>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</si>
  <si>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</si>
  <si>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</si>
  <si>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</si>
  <si>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</si>
  <si>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</si>
  <si>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</si>
  <si>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</si>
  <si>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</si>
  <si>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</si>
  <si>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</si>
  <si>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</si>
  <si>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</si>
  <si>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</si>
  <si>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</si>
  <si>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</si>
  <si>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</si>
  <si>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</si>
  <si>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</si>
  <si>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</si>
  <si>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</si>
  <si>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</si>
  <si>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</si>
  <si>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</si>
  <si>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</si>
  <si>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</si>
  <si>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</si>
  <si>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</si>
  <si>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</si>
  <si>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</si>
  <si>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</si>
  <si>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</si>
  <si>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</si>
  <si>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</si>
  <si>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</si>
  <si>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</si>
  <si>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</si>
  <si>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</si>
  <si>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</si>
  <si>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</si>
  <si>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</si>
  <si>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</si>
  <si>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</si>
  <si>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</si>
  <si>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</si>
  <si>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</si>
  <si>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</si>
  <si>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</si>
  <si>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</si>
  <si>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</si>
  <si>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</si>
  <si>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</si>
  <si>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</si>
  <si>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</si>
  <si>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</si>
  <si>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</si>
  <si>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</si>
  <si>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</si>
  <si>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</si>
  <si>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</si>
  <si>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</si>
  <si>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</si>
  <si>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</si>
  <si>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</si>
  <si>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</si>
  <si>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</si>
  <si>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</si>
  <si>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</si>
  <si>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</si>
  <si>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</si>
  <si>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</si>
  <si>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</si>
  <si>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</si>
  <si>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</si>
  <si>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</si>
  <si>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</si>
  <si>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</si>
  <si>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</si>
  <si>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</si>
  <si>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</si>
  <si>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</si>
  <si>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</si>
  <si>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</si>
  <si>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</si>
  <si>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</si>
  <si>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</si>
  <si>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</si>
  <si>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</si>
  <si>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</si>
  <si>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</si>
  <si>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</si>
  <si>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</si>
  <si>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</si>
  <si>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</si>
  <si>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</si>
  <si>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</si>
  <si>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</si>
  <si>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</si>
  <si>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</si>
  <si>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</si>
  <si>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</si>
  <si>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</si>
  <si>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</si>
  <si>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</si>
  <si>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</si>
  <si>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</si>
  <si>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</si>
  <si>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</si>
  <si>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</si>
  <si>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</si>
  <si>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</si>
  <si>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</si>
  <si>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</si>
  <si>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</si>
  <si>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</si>
  <si>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</si>
  <si>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</si>
  <si>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</si>
  <si>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</si>
  <si>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</si>
  <si>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</si>
  <si>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</si>
  <si>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</si>
  <si>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</si>
  <si>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</si>
  <si>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</si>
  <si>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</si>
  <si>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</si>
  <si>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</si>
  <si>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</si>
  <si>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</si>
  <si>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</si>
  <si>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</si>
  <si>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</si>
  <si>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</si>
  <si>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</si>
  <si>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</si>
  <si>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</si>
  <si>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</si>
  <si>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</si>
  <si>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</si>
  <si>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</si>
  <si>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</si>
  <si>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</si>
  <si>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</si>
  <si>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</si>
  <si>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</si>
  <si>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</si>
  <si>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</si>
  <si>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</si>
  <si>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</si>
  <si>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</si>
  <si>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</si>
  <si>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</si>
  <si>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</si>
  <si>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</si>
  <si>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</si>
  <si>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</si>
  <si>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</si>
  <si>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</si>
  <si>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</si>
  <si>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</si>
  <si>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</si>
  <si>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</si>
  <si>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</si>
  <si>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</si>
  <si>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</si>
  <si>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</si>
  <si>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</si>
  <si>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</si>
  <si>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</si>
  <si>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</si>
  <si>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</si>
  <si>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</si>
  <si>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</si>
  <si>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</si>
  <si>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</si>
  <si>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</si>
  <si>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</si>
  <si>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</si>
  <si>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</si>
  <si>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</si>
  <si>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</si>
  <si>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</si>
  <si>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</si>
  <si>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</si>
  <si>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</si>
  <si>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</si>
  <si>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</si>
  <si>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</si>
  <si>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</si>
  <si>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</si>
  <si>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</si>
  <si>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</si>
  <si>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</si>
  <si>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</si>
  <si>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</si>
  <si>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</si>
  <si>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</si>
  <si>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</si>
  <si>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</si>
  <si>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</si>
  <si>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</si>
  <si>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</si>
  <si>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</si>
  <si>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</si>
  <si>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</si>
  <si>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</si>
  <si>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</si>
  <si>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</si>
  <si>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</si>
  <si>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</si>
  <si>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</si>
  <si>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</si>
  <si>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</si>
  <si>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</si>
  <si>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</si>
  <si>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</si>
  <si>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</si>
  <si>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</si>
  <si>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</si>
  <si>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</si>
  <si>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</si>
  <si>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</si>
  <si>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</si>
  <si>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</si>
  <si>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</si>
  <si>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</si>
  <si>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</si>
  <si>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</si>
  <si>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</si>
  <si>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</si>
  <si>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</si>
  <si>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</si>
  <si>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</si>
  <si>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</si>
  <si>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</si>
  <si>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</si>
  <si>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</si>
  <si>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</si>
  <si>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</si>
  <si>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</si>
  <si>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</si>
  <si>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</si>
  <si>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</si>
  <si>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</si>
  <si>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</si>
  <si>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</si>
  <si>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</si>
  <si>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</si>
  <si>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</si>
  <si>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</si>
  <si>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</si>
  <si>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</si>
  <si>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</si>
  <si>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</si>
  <si>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</si>
  <si>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</si>
  <si>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</si>
  <si>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</si>
  <si>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</si>
  <si>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</si>
  <si>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</si>
  <si>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</si>
  <si>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</si>
  <si>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</si>
  <si>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</si>
  <si>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</si>
  <si>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</si>
  <si>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</si>
  <si>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</si>
  <si>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</si>
  <si>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</si>
  <si>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</si>
  <si>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</si>
  <si>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</si>
  <si>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</si>
  <si>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</si>
  <si>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</si>
  <si>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</si>
  <si>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</si>
  <si>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</si>
  <si>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</si>
  <si>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</si>
  <si>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</si>
  <si>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</si>
  <si>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</si>
  <si>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</si>
  <si>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</si>
  <si>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</si>
  <si>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</si>
  <si>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</si>
  <si>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</si>
  <si>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</si>
  <si>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</si>
  <si>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</si>
  <si>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</si>
  <si>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</si>
  <si>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</si>
  <si>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</si>
  <si>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</si>
  <si>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</si>
  <si>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</si>
  <si>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</si>
  <si>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</si>
  <si>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</si>
  <si>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</si>
  <si>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</si>
  <si>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</si>
  <si>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</si>
  <si>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</si>
  <si>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</si>
  <si>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</si>
  <si>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</si>
  <si>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</si>
  <si>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</si>
  <si>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</si>
  <si>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</si>
  <si>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</si>
  <si>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</si>
  <si>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</si>
  <si>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</si>
  <si>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</si>
  <si>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</si>
  <si>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</si>
  <si>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</si>
  <si>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</si>
  <si>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</si>
  <si>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</si>
  <si>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</si>
  <si>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</si>
  <si>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</si>
  <si>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</si>
  <si>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</si>
  <si>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</si>
  <si>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</si>
  <si>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</si>
  <si>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</si>
  <si>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</si>
  <si>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</si>
  <si>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</si>
  <si>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</si>
  <si>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</si>
  <si>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</si>
  <si>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</si>
  <si>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</si>
  <si>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</si>
  <si>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</si>
  <si>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</si>
  <si>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</si>
  <si>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</si>
  <si>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</si>
  <si>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</si>
  <si>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</si>
  <si>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</si>
  <si>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</si>
  <si>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</si>
  <si>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</si>
  <si>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</si>
  <si>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</si>
  <si>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</si>
  <si>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</si>
  <si>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</si>
  <si>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</si>
  <si>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</si>
  <si>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</si>
  <si>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</si>
  <si>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</si>
  <si>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</si>
  <si>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</si>
  <si>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</si>
  <si>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</si>
  <si>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</si>
  <si>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</si>
  <si>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</si>
  <si>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</si>
  <si>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</si>
  <si>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</si>
  <si>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</si>
  <si>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</si>
  <si>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</si>
  <si>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</si>
  <si>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</si>
  <si>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</si>
  <si>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</si>
  <si>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</si>
  <si>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</si>
  <si>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</si>
  <si>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</si>
  <si>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</si>
  <si>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</si>
  <si>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</si>
  <si>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</si>
  <si>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</si>
  <si>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</si>
  <si>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</si>
  <si>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</si>
  <si>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</si>
  <si>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</si>
  <si>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</si>
  <si>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</si>
  <si>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</si>
  <si>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</si>
  <si>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</si>
  <si>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</si>
  <si>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</si>
  <si>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</si>
  <si>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</si>
  <si>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</si>
  <si>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</si>
  <si>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</si>
  <si>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</si>
  <si>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</si>
  <si>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</si>
  <si>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</si>
  <si>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</si>
  <si>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</si>
  <si>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</si>
  <si>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</si>
  <si>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</si>
  <si>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</si>
  <si>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</si>
  <si>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</si>
  <si>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</si>
  <si>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</si>
  <si>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</si>
  <si>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</si>
  <si>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</si>
  <si>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</si>
  <si>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</si>
  <si>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</si>
  <si>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</si>
  <si>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</si>
  <si>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</si>
  <si>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</si>
  <si>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</si>
  <si>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</si>
  <si>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</si>
  <si>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</si>
  <si>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</si>
  <si>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</si>
  <si>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</si>
  <si>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</si>
  <si>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</si>
  <si>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</si>
  <si>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</si>
  <si>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</si>
  <si>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</si>
  <si>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</si>
  <si>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</si>
  <si>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</si>
  <si>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</si>
  <si>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</si>
  <si>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</si>
  <si>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</si>
  <si>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</si>
  <si>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</si>
  <si>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</si>
  <si>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</si>
  <si>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</si>
  <si>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</si>
  <si>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</si>
  <si>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</si>
  <si>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</si>
  <si>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</si>
  <si>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</si>
  <si>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</si>
  <si>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</si>
  <si>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</si>
  <si>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</si>
  <si>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</si>
  <si>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</si>
  <si>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</si>
  <si>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</si>
  <si>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</si>
  <si>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</si>
  <si>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</si>
  <si>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</si>
  <si>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</si>
  <si>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</si>
  <si>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</si>
  <si>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</si>
  <si>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</si>
  <si>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</si>
  <si>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</si>
  <si>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</si>
  <si>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</si>
  <si>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</si>
  <si>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</si>
  <si>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</si>
  <si>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</si>
  <si>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</si>
  <si>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</si>
  <si>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</si>
  <si>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</si>
  <si>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</si>
  <si>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</si>
  <si>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</si>
  <si>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</si>
  <si>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</si>
  <si>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</si>
  <si>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</si>
  <si>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</si>
  <si>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</si>
  <si>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</si>
  <si>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</si>
  <si>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</si>
  <si>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</si>
  <si>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</si>
  <si>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</si>
  <si>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</si>
  <si>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</si>
  <si>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</si>
  <si>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</si>
  <si>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</si>
  <si>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</si>
  <si>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</si>
  <si>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</si>
  <si>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</si>
  <si>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</si>
  <si>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</si>
  <si>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</si>
  <si>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</si>
  <si>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</si>
  <si>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</si>
  <si>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</si>
  <si>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</si>
  <si>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</si>
  <si>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</si>
  <si>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</si>
  <si>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</si>
  <si>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</si>
  <si>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</si>
  <si>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</si>
  <si>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</si>
  <si>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</si>
  <si>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</si>
  <si>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</si>
  <si>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</si>
  <si>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</si>
  <si>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</si>
  <si>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</si>
  <si>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</si>
  <si>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</si>
  <si>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</si>
  <si>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</si>
  <si>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</si>
  <si>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</si>
  <si>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</si>
  <si>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</si>
  <si>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</si>
  <si>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</si>
  <si>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</si>
  <si>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</si>
  <si>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</si>
  <si>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</si>
  <si>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</si>
  <si>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</si>
  <si>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</si>
  <si>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</si>
  <si>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</si>
  <si>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</si>
  <si>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</si>
  <si>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</si>
  <si>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</si>
  <si>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</si>
  <si>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</si>
  <si>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</si>
  <si>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</si>
  <si>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</si>
  <si>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</si>
  <si>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</si>
  <si>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</si>
  <si>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</si>
  <si>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</si>
  <si>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</si>
  <si>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</si>
  <si>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</si>
  <si>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</si>
  <si>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</si>
  <si>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</si>
  <si>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</si>
  <si>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</si>
  <si>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</si>
  <si>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</si>
  <si>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</si>
  <si>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</si>
  <si>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</si>
  <si>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</si>
  <si>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</si>
  <si>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</si>
  <si>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</si>
  <si>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</si>
  <si>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</si>
  <si>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</si>
  <si>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</si>
  <si>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</si>
  <si>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</si>
  <si>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</si>
  <si>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</si>
  <si>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</si>
  <si>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</si>
  <si>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</si>
  <si>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</si>
  <si>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</si>
  <si>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</si>
  <si>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</si>
  <si>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</si>
  <si>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</si>
  <si>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</si>
  <si>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</si>
  <si>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</si>
  <si>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</si>
  <si>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</si>
  <si>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</si>
  <si>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</si>
  <si>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</si>
  <si>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</si>
  <si>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</si>
  <si>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</si>
  <si>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</si>
  <si>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</si>
  <si>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</si>
  <si>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</si>
  <si>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</si>
  <si>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</si>
  <si>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</si>
  <si>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</si>
  <si>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</si>
  <si>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</si>
  <si>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</si>
  <si>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</si>
  <si>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</si>
  <si>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</si>
  <si>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</si>
  <si>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</si>
  <si>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</si>
  <si>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</si>
  <si>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</si>
  <si>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</si>
  <si>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</si>
  <si>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</si>
  <si>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</si>
  <si>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</si>
  <si>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</si>
  <si>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</si>
  <si>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</si>
  <si>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</si>
  <si>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</si>
  <si>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</si>
  <si>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</si>
  <si>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</si>
  <si>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</si>
  <si>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</si>
  <si>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</si>
  <si>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</si>
  <si>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</si>
  <si>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</si>
  <si>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</si>
  <si>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</si>
  <si>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</si>
  <si>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</si>
  <si>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</si>
  <si>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</si>
  <si>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</si>
  <si>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</si>
  <si>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</si>
  <si>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</si>
  <si>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</si>
  <si>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</si>
  <si>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</si>
  <si>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</si>
  <si>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</si>
  <si>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</si>
  <si>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</si>
  <si>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</si>
  <si>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</si>
  <si>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</si>
  <si>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</si>
  <si>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</si>
  <si>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</si>
  <si>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</si>
  <si>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</si>
  <si>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</si>
  <si>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</si>
  <si>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</si>
  <si>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</si>
  <si>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</si>
  <si>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</si>
  <si>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</si>
  <si>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</si>
  <si>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</si>
  <si>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</si>
  <si>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</si>
  <si>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</si>
  <si>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</si>
  <si>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</si>
  <si>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</si>
  <si>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</si>
  <si>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</si>
  <si>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</si>
  <si>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</si>
  <si>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</si>
  <si>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</si>
  <si>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</si>
  <si>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</si>
  <si>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</si>
  <si>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</si>
  <si>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</si>
  <si>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</si>
  <si>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</si>
  <si>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</si>
  <si>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</si>
  <si>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</si>
  <si>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</si>
  <si>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</si>
  <si>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</si>
  <si>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</si>
  <si>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</si>
  <si>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</si>
  <si>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</si>
  <si>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</si>
  <si>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</si>
  <si>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</si>
  <si>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</si>
  <si>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</si>
  <si>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</si>
  <si>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</si>
  <si>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</si>
  <si>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</si>
  <si>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</si>
  <si>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</si>
  <si>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</si>
  <si>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</si>
  <si>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</si>
  <si>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</si>
  <si>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</si>
  <si>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</si>
  <si>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</si>
  <si>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</si>
  <si>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</si>
  <si>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</si>
  <si>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</si>
  <si>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</si>
  <si>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</si>
  <si>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</si>
  <si>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</si>
  <si>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</si>
  <si>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</si>
  <si>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</si>
  <si>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</si>
  <si>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</si>
  <si>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</si>
  <si>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</si>
  <si>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</si>
  <si>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</si>
  <si>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</si>
  <si>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</si>
  <si>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</si>
  <si>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</si>
  <si>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</si>
  <si>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</si>
  <si>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</si>
  <si>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</si>
  <si>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</si>
  <si>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</si>
  <si>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</si>
  <si>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</si>
  <si>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</si>
  <si>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</si>
  <si>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</si>
  <si>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</si>
  <si>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</si>
  <si>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</si>
  <si>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</si>
  <si>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</si>
  <si>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</si>
  <si>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</si>
  <si>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</si>
  <si>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</si>
  <si>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</si>
  <si>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</si>
  <si>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</si>
  <si>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</si>
  <si>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</si>
  <si>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</si>
  <si>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</si>
  <si>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</si>
  <si>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</si>
  <si>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</si>
  <si>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</si>
  <si>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</si>
  <si>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</si>
  <si>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</si>
  <si>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</si>
  <si>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</si>
  <si>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</si>
  <si>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</si>
  <si>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</si>
  <si>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</si>
  <si>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</si>
  <si>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</si>
  <si>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</si>
  <si>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</si>
  <si>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</si>
  <si>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</si>
  <si>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</si>
  <si>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</si>
  <si>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</si>
  <si>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</si>
  <si>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</si>
  <si>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</si>
  <si>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</si>
  <si>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</si>
  <si>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</si>
  <si>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</si>
  <si>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</si>
  <si>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</si>
  <si>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</si>
  <si>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</si>
  <si>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</si>
  <si>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</si>
  <si>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</si>
  <si>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</si>
  <si>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</si>
  <si>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</si>
  <si>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</si>
  <si>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</si>
  <si>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</si>
  <si>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</si>
  <si>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</si>
  <si>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</si>
  <si>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</si>
  <si>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</si>
  <si>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</si>
  <si>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</si>
  <si>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</si>
  <si>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</si>
  <si>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</si>
  <si>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</si>
  <si>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</si>
  <si>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</si>
  <si>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</si>
  <si>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</si>
  <si>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</si>
  <si>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</si>
  <si>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</si>
  <si>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</si>
  <si>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</si>
  <si>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</si>
  <si>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</si>
  <si>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</si>
  <si>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</si>
  <si>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</si>
  <si>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</si>
  <si>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</si>
  <si>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</si>
  <si>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</si>
  <si>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</si>
  <si>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</si>
  <si>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</si>
  <si>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</si>
  <si>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</si>
  <si>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</si>
  <si>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</si>
  <si>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</si>
  <si>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</si>
  <si>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</si>
  <si>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</si>
  <si>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</si>
  <si>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</si>
  <si>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</si>
  <si>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</si>
  <si>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</si>
  <si>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</si>
  <si>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</si>
  <si>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</si>
  <si>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</si>
  <si>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</si>
  <si>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</si>
  <si>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</si>
  <si>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</si>
  <si>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</si>
  <si>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</si>
  <si>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</si>
  <si>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</si>
  <si>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</si>
  <si>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</si>
  <si>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</si>
  <si>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</si>
  <si>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</si>
  <si>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</si>
  <si>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</si>
  <si>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</si>
  <si>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</si>
  <si>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</si>
  <si>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</si>
  <si>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</si>
  <si>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</si>
  <si>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</si>
  <si>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</si>
  <si>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</si>
  <si>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</si>
  <si>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</si>
  <si>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</si>
  <si>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</si>
  <si>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</si>
  <si>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</si>
  <si>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</si>
  <si>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</si>
  <si>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</si>
  <si>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</si>
  <si>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</si>
  <si>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</si>
  <si>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</si>
  <si>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</si>
  <si>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</si>
  <si>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</si>
  <si>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</si>
  <si>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</si>
  <si>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</si>
  <si>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</si>
  <si>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</si>
  <si>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</si>
  <si>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</si>
  <si>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</si>
  <si>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</si>
  <si>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</si>
  <si>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</si>
  <si>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</si>
  <si>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</si>
  <si>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</si>
  <si>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</si>
  <si>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</si>
  <si>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</si>
  <si>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</si>
  <si>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</si>
  <si>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</si>
  <si>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</si>
  <si>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</si>
  <si>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</si>
  <si>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</si>
  <si>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</si>
  <si>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</si>
  <si>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</si>
  <si>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</si>
  <si>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</si>
  <si>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</si>
  <si>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</si>
  <si>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</si>
  <si>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</si>
  <si>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</si>
  <si>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</si>
  <si>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</si>
  <si>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</si>
  <si>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</si>
  <si>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</si>
  <si>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</si>
  <si>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</si>
  <si>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</si>
  <si>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</si>
  <si>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</si>
  <si>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</si>
  <si>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</si>
  <si>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</si>
  <si>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</si>
  <si>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</si>
  <si>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</si>
  <si>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</si>
  <si>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</si>
  <si>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</si>
  <si>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</si>
  <si>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</si>
  <si>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</si>
  <si>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</si>
  <si>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</si>
  <si>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</si>
  <si>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</si>
  <si>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</si>
  <si>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</si>
  <si>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</si>
  <si>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</si>
  <si>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</si>
  <si>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</si>
  <si>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</si>
  <si>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</si>
  <si>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</si>
  <si>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</si>
  <si>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</si>
  <si>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</si>
  <si>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</si>
  <si>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</si>
  <si>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</si>
  <si>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</si>
  <si>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</si>
  <si>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</si>
  <si>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</si>
  <si>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</si>
  <si>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</si>
  <si>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</si>
  <si>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</si>
  <si>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</si>
  <si>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</si>
  <si>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</si>
  <si>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</si>
  <si>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</si>
  <si>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</si>
  <si>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</si>
  <si>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</si>
  <si>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</si>
  <si>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</si>
  <si>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</si>
  <si>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</si>
  <si>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</si>
  <si>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</si>
  <si>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</si>
  <si>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</si>
  <si>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</si>
  <si>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</si>
  <si>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</si>
  <si>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</si>
  <si>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</si>
  <si>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</si>
  <si>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</si>
  <si>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</si>
  <si>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</si>
  <si>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</si>
  <si>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</si>
  <si>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</si>
  <si>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</si>
  <si>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</si>
  <si>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</si>
  <si>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</si>
  <si>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</si>
  <si>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</si>
  <si>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</si>
  <si>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</si>
  <si>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</si>
  <si>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</si>
  <si>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</si>
  <si>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</si>
  <si>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</si>
  <si>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</si>
  <si>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</si>
  <si>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</si>
  <si>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</si>
  <si>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</si>
  <si>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</si>
  <si>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</si>
  <si>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</si>
  <si>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</si>
  <si>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</si>
  <si>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</si>
  <si>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</si>
  <si>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</si>
  <si>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</si>
  <si>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</si>
  <si>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</si>
  <si>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</si>
  <si>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</si>
  <si>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</si>
  <si>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</si>
  <si>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</si>
  <si>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</si>
  <si>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</si>
  <si>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</si>
  <si>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</si>
  <si>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</si>
  <si>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</si>
  <si>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</si>
  <si>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</si>
  <si>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</si>
  <si>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</si>
  <si>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</si>
  <si>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</si>
  <si>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</si>
  <si>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</si>
  <si>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</si>
  <si>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</si>
  <si>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</si>
  <si>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</si>
  <si>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</si>
  <si>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</si>
  <si>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</si>
  <si>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</si>
  <si>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</si>
  <si>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</si>
  <si>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</si>
  <si>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</si>
  <si>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</si>
  <si>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</si>
  <si>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</si>
  <si>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</si>
  <si>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</si>
  <si>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</si>
  <si>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</si>
  <si>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</si>
  <si>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</si>
  <si>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</si>
  <si>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</si>
  <si>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</si>
  <si>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</si>
  <si>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</si>
  <si>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</si>
  <si>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</si>
  <si>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</si>
  <si>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</si>
  <si>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</si>
  <si>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</si>
  <si>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</si>
  <si>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</si>
  <si>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</si>
  <si>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</si>
  <si>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</si>
  <si>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</si>
  <si>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</si>
  <si>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</si>
  <si>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</si>
  <si>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</si>
  <si>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</si>
  <si>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</si>
  <si>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</si>
  <si>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</si>
  <si>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</si>
  <si>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</si>
  <si>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</si>
  <si>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</si>
  <si>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</si>
  <si>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</si>
  <si>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</si>
  <si>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</si>
  <si>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</si>
  <si>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</si>
  <si>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</si>
  <si>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</si>
  <si>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</si>
  <si>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</si>
  <si>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</si>
  <si>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</si>
  <si>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</si>
  <si>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</si>
  <si>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</si>
  <si>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</si>
  <si>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</si>
  <si>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</si>
  <si>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</si>
  <si>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</si>
  <si>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</si>
  <si>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</si>
  <si>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</si>
  <si>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</si>
  <si>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</si>
  <si>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</si>
  <si>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</si>
  <si>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</si>
  <si>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</si>
  <si>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</si>
  <si>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</si>
  <si>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</si>
  <si>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</si>
  <si>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</si>
  <si>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</si>
  <si>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</si>
  <si>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</si>
  <si>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</si>
  <si>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</si>
  <si>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</si>
  <si>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</si>
  <si>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</si>
  <si>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</si>
  <si>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</si>
  <si>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</si>
  <si>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</si>
  <si>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</si>
  <si>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</si>
  <si>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</si>
  <si>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</si>
  <si>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</si>
  <si>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</si>
  <si>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</si>
  <si>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</si>
  <si>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</si>
  <si>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</si>
  <si>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</si>
  <si>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</si>
  <si>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</si>
  <si>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</si>
  <si>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</si>
  <si>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</si>
  <si>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</si>
  <si>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</si>
  <si>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</si>
  <si>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</si>
  <si>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</si>
  <si>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</si>
  <si>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</si>
  <si>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</si>
  <si>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</si>
  <si>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</si>
  <si>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</si>
  <si>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</si>
  <si>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</si>
  <si>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</si>
  <si>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</si>
  <si>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</si>
  <si>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</si>
  <si>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</si>
  <si>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</si>
  <si>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</si>
  <si>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</si>
  <si>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</si>
  <si>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</si>
  <si>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</si>
  <si>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</si>
  <si>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</si>
  <si>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</si>
  <si>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</si>
  <si>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</si>
  <si>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</si>
  <si>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</si>
  <si>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</si>
  <si>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</si>
  <si>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</si>
  <si>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</si>
  <si>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</si>
  <si>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</si>
  <si>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</si>
  <si>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</si>
  <si>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</si>
  <si>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</si>
  <si>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</si>
  <si>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</si>
  <si>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</si>
  <si>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</si>
  <si>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</si>
  <si>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</si>
  <si>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</si>
  <si>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</si>
  <si>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</si>
  <si>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</si>
  <si>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</si>
  <si>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</si>
  <si>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</si>
  <si>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</si>
  <si>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</si>
  <si>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</si>
  <si>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</si>
  <si>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</si>
  <si>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</si>
  <si>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</si>
  <si>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</si>
  <si>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</si>
  <si>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</si>
  <si>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</si>
  <si>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</si>
  <si>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</si>
  <si>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</si>
  <si>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</si>
  <si>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</si>
  <si>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</si>
  <si>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</si>
  <si>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</si>
  <si>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</si>
  <si>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</si>
  <si>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</si>
  <si>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</si>
  <si>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</si>
  <si>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</si>
  <si>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</si>
  <si>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</si>
  <si>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</si>
  <si>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</si>
  <si>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</si>
  <si>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</si>
  <si>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</si>
  <si>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</si>
  <si>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</si>
  <si>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</si>
  <si>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</si>
  <si>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</si>
  <si>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</si>
  <si>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</si>
  <si>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</si>
  <si>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</si>
  <si>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</si>
  <si>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</si>
  <si>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</si>
  <si>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</si>
  <si>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</si>
  <si>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</si>
  <si>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</si>
  <si>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</si>
  <si>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</si>
  <si>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</si>
  <si>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</si>
  <si>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</si>
  <si>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</si>
  <si>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</si>
  <si>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</si>
  <si>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</si>
  <si>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</si>
  <si>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</si>
  <si>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</si>
  <si>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</si>
  <si>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</si>
  <si>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</si>
  <si>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</si>
  <si>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</si>
  <si>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</si>
  <si>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</si>
  <si>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</si>
  <si>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</si>
  <si>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</si>
  <si>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</si>
  <si>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</si>
  <si>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</si>
  <si>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</si>
  <si>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</si>
  <si>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</si>
  <si>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</si>
  <si>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</si>
  <si>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</si>
  <si>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</si>
  <si>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</si>
  <si>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</si>
  <si>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</si>
  <si>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</si>
  <si>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</si>
  <si>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</si>
  <si>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</si>
  <si>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</si>
  <si>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</si>
  <si>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</si>
  <si>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</si>
  <si>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</si>
  <si>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</si>
  <si>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</si>
  <si>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</si>
  <si>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</si>
  <si>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</si>
  <si>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</si>
  <si>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</si>
  <si>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</si>
  <si>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</si>
  <si>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</si>
  <si>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</si>
  <si>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</si>
  <si>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</si>
  <si>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</si>
  <si>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</si>
  <si>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</si>
  <si>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</si>
  <si>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</si>
  <si>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</si>
  <si>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</si>
  <si>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</si>
  <si>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</si>
  <si>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</si>
  <si>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</si>
  <si>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</si>
  <si>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</si>
  <si>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</si>
  <si>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</si>
  <si>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</si>
  <si>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</si>
  <si>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</si>
  <si>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</si>
  <si>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</si>
  <si>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</si>
  <si>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</si>
  <si>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</si>
  <si>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</si>
  <si>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</si>
  <si>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</si>
  <si>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</si>
  <si>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</si>
  <si>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</si>
  <si>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</si>
  <si>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</si>
  <si>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</si>
  <si>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</si>
  <si>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</si>
  <si>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</si>
  <si>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</si>
  <si>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</si>
  <si>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</si>
  <si>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</si>
  <si>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</si>
  <si>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</si>
  <si>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</si>
  <si>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</si>
  <si>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</si>
  <si>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</si>
  <si>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</si>
  <si>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</si>
  <si>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</si>
  <si>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</si>
  <si>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</si>
  <si>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</si>
  <si>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</si>
  <si>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</si>
  <si>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</si>
  <si>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</si>
  <si>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</si>
  <si>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</si>
  <si>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</si>
  <si>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</si>
  <si>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</si>
  <si>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</si>
  <si>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</si>
  <si>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</si>
  <si>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</si>
  <si>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</si>
  <si>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</si>
  <si>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</si>
  <si>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</si>
  <si>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</si>
  <si>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</si>
  <si>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</si>
  <si>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</si>
  <si>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</si>
  <si>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</si>
  <si>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</si>
  <si>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</si>
  <si>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</si>
  <si>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</si>
  <si>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</si>
  <si>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</si>
  <si>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</si>
  <si>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</si>
  <si>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</si>
  <si>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</si>
  <si>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</si>
  <si>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</si>
  <si>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</si>
  <si>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</si>
  <si>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</si>
  <si>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</si>
  <si>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</si>
  <si>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</si>
  <si>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</si>
  <si>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</si>
  <si>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</si>
  <si>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</si>
  <si>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</si>
  <si>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</si>
  <si>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</si>
  <si>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</si>
  <si>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</si>
  <si>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</si>
  <si>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</si>
  <si>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</si>
  <si>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</si>
  <si>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</si>
  <si>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</si>
  <si>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</si>
  <si>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</si>
  <si>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</si>
  <si>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</si>
  <si>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</si>
  <si>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</si>
  <si>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</si>
  <si>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</si>
  <si>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</si>
  <si>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</si>
  <si>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</si>
  <si>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</si>
  <si>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</si>
  <si>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</si>
  <si>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</si>
  <si>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</si>
  <si>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</si>
  <si>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</si>
  <si>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</si>
  <si>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</si>
  <si>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</si>
  <si>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</si>
  <si>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</si>
  <si>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</si>
  <si>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</si>
  <si>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</si>
  <si>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</si>
  <si>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</si>
  <si>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</si>
  <si>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</si>
  <si>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</si>
  <si>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</si>
  <si>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</si>
  <si>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</si>
  <si>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</si>
  <si>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</si>
  <si>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</si>
  <si>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</si>
  <si>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</si>
  <si>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</si>
  <si>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</si>
  <si>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</si>
  <si>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</si>
  <si>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</si>
  <si>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</si>
  <si>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</si>
  <si>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</si>
  <si>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</si>
  <si>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</si>
  <si>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</si>
  <si>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</si>
  <si>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</si>
  <si>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</si>
  <si>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</si>
  <si>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</si>
  <si>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</si>
  <si>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</si>
  <si>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</si>
  <si>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</si>
  <si>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</si>
  <si>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</si>
  <si>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</si>
  <si>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</si>
  <si>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</si>
  <si>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</si>
  <si>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</si>
  <si>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</si>
  <si>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</si>
  <si>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</si>
  <si>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</si>
  <si>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</si>
  <si>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</si>
  <si>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</si>
  <si>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</si>
  <si>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</si>
  <si>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</si>
  <si>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</si>
  <si>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</si>
  <si>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</si>
  <si>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</si>
  <si>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</si>
  <si>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</si>
  <si>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</si>
  <si>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</si>
  <si>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</si>
  <si>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</si>
  <si>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</si>
  <si>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</si>
  <si>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</si>
  <si>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</si>
  <si>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</si>
  <si>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</si>
  <si>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</si>
  <si>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</si>
  <si>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</si>
  <si>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</si>
  <si>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</si>
  <si>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</si>
  <si>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</si>
  <si>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</si>
  <si>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</si>
  <si>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</si>
  <si>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</si>
  <si>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</si>
  <si>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</si>
  <si>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</si>
  <si>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</si>
  <si>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</si>
  <si>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</si>
  <si>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</si>
  <si>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</si>
  <si>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</si>
  <si>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</si>
  <si>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</si>
  <si>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</si>
  <si>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</si>
  <si>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</si>
  <si>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</si>
  <si>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</si>
  <si>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</si>
  <si>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</si>
  <si>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</si>
  <si>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</si>
  <si>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</si>
  <si>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</si>
  <si>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</si>
  <si>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</si>
  <si>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</si>
  <si>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</si>
  <si>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</si>
  <si>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</si>
  <si>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</si>
  <si>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</si>
  <si>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</si>
  <si>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</si>
  <si>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</si>
  <si>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</si>
  <si>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</si>
  <si>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</si>
  <si>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</si>
  <si>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</si>
  <si>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</si>
  <si>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</si>
  <si>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</si>
  <si>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</si>
  <si>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</si>
  <si>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</si>
  <si>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</si>
  <si>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</si>
  <si>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</si>
  <si>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</si>
  <si>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</si>
  <si>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</si>
  <si>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</si>
  <si>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</si>
  <si>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</si>
  <si>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</si>
  <si>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</si>
  <si>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</si>
  <si>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</si>
  <si>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</si>
  <si>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</si>
  <si>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</si>
  <si>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</si>
  <si>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</si>
  <si>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</si>
  <si>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</si>
  <si>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</si>
  <si>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</si>
  <si>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</si>
  <si>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</si>
  <si>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</si>
  <si>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</si>
  <si>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</si>
  <si>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</si>
  <si>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</si>
  <si>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</si>
  <si>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</si>
  <si>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</si>
  <si>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</si>
  <si>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</si>
  <si>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</si>
  <si>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</si>
  <si>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</si>
  <si>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</si>
  <si>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</si>
  <si>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</si>
  <si>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</si>
  <si>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</si>
  <si>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</si>
  <si>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</si>
  <si>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</si>
  <si>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</si>
  <si>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</si>
  <si>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</si>
  <si>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</si>
  <si>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</si>
  <si>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</si>
  <si>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</si>
  <si>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</si>
  <si>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</si>
  <si>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</si>
  <si>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</si>
  <si>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</si>
  <si>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</si>
  <si>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</si>
  <si>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</si>
  <si>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</si>
  <si>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</si>
  <si>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</si>
  <si>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</si>
  <si>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</si>
  <si>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</si>
  <si>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</si>
  <si>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</si>
  <si>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</si>
  <si>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</si>
  <si>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</si>
  <si>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</si>
  <si>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</si>
  <si>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</si>
  <si>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</si>
  <si>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</si>
  <si>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</si>
  <si>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</si>
  <si>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</si>
  <si>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</si>
  <si>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</si>
  <si>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</si>
  <si>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</si>
  <si>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</si>
  <si>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</si>
  <si>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</si>
  <si>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</si>
  <si>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</si>
  <si>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</si>
  <si>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</si>
  <si>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</si>
  <si>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</si>
  <si>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</si>
  <si>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</si>
  <si>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</si>
  <si>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</si>
  <si>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</si>
  <si>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</si>
  <si>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</si>
  <si>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</si>
  <si>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</si>
  <si>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</si>
  <si>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</si>
  <si>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</si>
  <si>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</si>
  <si>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</si>
  <si>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</si>
  <si>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</si>
  <si>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</si>
  <si>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</si>
  <si>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</si>
  <si>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</si>
  <si>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</si>
  <si>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</si>
  <si>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</si>
  <si>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</si>
  <si>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</si>
  <si>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</si>
  <si>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</si>
  <si>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</si>
  <si>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</si>
  <si>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</si>
  <si>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</si>
  <si>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</si>
  <si>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</si>
  <si>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</si>
  <si>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</si>
  <si>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</si>
  <si>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</si>
  <si>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</si>
  <si>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</si>
  <si>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</si>
  <si>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</si>
  <si>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</si>
  <si>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</si>
  <si>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</si>
  <si>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</si>
  <si>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</si>
  <si>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</si>
  <si>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</si>
  <si>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</si>
  <si>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</si>
  <si>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</si>
  <si>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</si>
  <si>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</si>
  <si>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</si>
  <si>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</si>
  <si>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</si>
  <si>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</si>
  <si>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</si>
  <si>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</si>
  <si>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</si>
  <si>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</si>
  <si>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</si>
  <si>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</si>
  <si>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</si>
  <si>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</si>
  <si>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</si>
  <si>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</si>
  <si>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</si>
  <si>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</si>
  <si>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</si>
  <si>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</si>
  <si>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</si>
  <si>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</si>
  <si>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</si>
  <si>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</si>
  <si>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</si>
  <si>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</si>
  <si>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</si>
  <si>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</si>
  <si>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</si>
  <si>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</si>
  <si>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</si>
  <si>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</si>
  <si>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</si>
  <si>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</si>
  <si>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</si>
  <si>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</si>
  <si>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</si>
  <si>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</si>
  <si>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</si>
  <si>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</si>
  <si>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</si>
  <si>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</si>
  <si>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</si>
  <si>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</si>
  <si>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</si>
  <si>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</si>
  <si>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</si>
  <si>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</si>
  <si>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</si>
  <si>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</si>
  <si>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</si>
  <si>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</si>
  <si>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</si>
  <si>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</si>
  <si>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</si>
  <si>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</si>
  <si>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</si>
  <si>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</si>
  <si>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</si>
  <si>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</si>
  <si>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</si>
  <si>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</si>
  <si>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</si>
  <si>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</si>
  <si>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</si>
  <si>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</si>
  <si>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</si>
  <si>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</si>
  <si>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</si>
  <si>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</si>
  <si>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</si>
  <si>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</si>
  <si>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</si>
  <si>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</si>
  <si>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</si>
  <si>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</si>
  <si>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</si>
  <si>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</si>
  <si>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</si>
  <si>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</si>
  <si>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</si>
  <si>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</si>
  <si>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</si>
  <si>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</si>
  <si>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</si>
  <si>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</si>
  <si>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</si>
  <si>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</si>
  <si>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</si>
  <si>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</si>
  <si>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</si>
  <si>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</si>
  <si>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</si>
  <si>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</si>
  <si>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</si>
  <si>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</si>
  <si>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</si>
  <si>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</si>
  <si>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</si>
  <si>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</si>
  <si>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</si>
  <si>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</si>
  <si>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</si>
  <si>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</si>
  <si>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</si>
  <si>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</si>
  <si>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</si>
  <si>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</si>
  <si>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</si>
  <si>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</si>
  <si>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</si>
  <si>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</si>
  <si>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</si>
  <si>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</si>
  <si>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</si>
  <si>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</si>
  <si>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</si>
  <si>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</si>
  <si>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</si>
  <si>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</si>
  <si>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</si>
  <si>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</si>
  <si>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</si>
  <si>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</si>
  <si>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</si>
  <si>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</si>
  <si>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</si>
  <si>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</si>
  <si>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</si>
  <si>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</si>
  <si>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</si>
  <si>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</si>
  <si>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</si>
  <si>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</si>
  <si>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</si>
  <si>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</si>
  <si>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</si>
  <si>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</si>
  <si>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</si>
  <si>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</si>
  <si>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</si>
  <si>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</si>
  <si>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</si>
  <si>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</si>
  <si>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</si>
  <si>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</si>
  <si>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</si>
  <si>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</si>
  <si>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</si>
  <si>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</si>
  <si>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</si>
  <si>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</si>
  <si>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</si>
  <si>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</si>
  <si>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</si>
  <si>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</si>
  <si>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</si>
  <si>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</si>
  <si>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</si>
  <si>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</si>
  <si>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</si>
  <si>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</si>
  <si>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</si>
  <si>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</si>
  <si>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</si>
  <si>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</si>
  <si>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</si>
  <si>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</si>
  <si>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</si>
  <si>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</si>
  <si>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</si>
  <si>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</si>
  <si>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</si>
  <si>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</si>
  <si>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</si>
  <si>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</si>
  <si>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</si>
  <si>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</si>
  <si>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</si>
  <si>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</si>
  <si>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</si>
  <si>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</si>
  <si>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</si>
  <si>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</si>
  <si>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</si>
  <si>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</si>
  <si>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</si>
  <si>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</si>
  <si>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</si>
  <si>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</si>
  <si>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</si>
  <si>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</si>
  <si>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</si>
  <si>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</si>
  <si>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</si>
  <si>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</si>
  <si>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</si>
  <si>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</si>
  <si>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</si>
  <si>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</si>
  <si>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</si>
  <si>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</si>
  <si>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</si>
  <si>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</si>
  <si>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</si>
  <si>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</si>
  <si>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</si>
  <si>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</si>
  <si>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</si>
  <si>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</si>
  <si>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</si>
  <si>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</si>
  <si>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</si>
  <si>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</si>
  <si>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</si>
  <si>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</si>
  <si>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</si>
  <si>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</si>
  <si>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</si>
  <si>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</si>
  <si>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</si>
  <si>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</si>
  <si>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</si>
  <si>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</si>
  <si>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</si>
  <si>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</si>
  <si>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</si>
  <si>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</si>
  <si>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</si>
  <si>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</si>
  <si>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</si>
  <si>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</si>
  <si>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</si>
  <si>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</si>
  <si>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</si>
  <si>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</si>
  <si>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</si>
  <si>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</si>
  <si>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</si>
  <si>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</si>
  <si>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</si>
  <si>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</si>
  <si>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</si>
  <si>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</si>
  <si>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</si>
  <si>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</si>
  <si>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</si>
  <si>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</si>
  <si>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</si>
  <si>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</si>
  <si>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</si>
  <si>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</si>
  <si>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</si>
  <si>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</si>
  <si>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</si>
  <si>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</si>
  <si>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</si>
  <si>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</si>
  <si>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</si>
  <si>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</si>
  <si>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</si>
  <si>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</si>
  <si>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</si>
  <si>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</si>
  <si>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</si>
  <si>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</si>
  <si>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</si>
  <si>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</si>
  <si>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</si>
  <si>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</si>
  <si>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</si>
  <si>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</si>
  <si>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</si>
  <si>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</si>
  <si>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</si>
  <si>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</si>
  <si>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</si>
  <si>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</si>
  <si>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</si>
  <si>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</si>
  <si>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</si>
  <si>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</si>
  <si>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</si>
  <si>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</si>
  <si>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</si>
  <si>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</si>
  <si>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</si>
  <si>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</si>
  <si>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</si>
  <si>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</si>
  <si>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</si>
  <si>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</si>
  <si>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</si>
  <si>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</si>
  <si>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</si>
  <si>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</si>
  <si>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</si>
  <si>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</si>
  <si>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</si>
  <si>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</si>
  <si>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</si>
  <si>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</si>
  <si>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</si>
  <si>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</si>
  <si>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</si>
  <si>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</si>
  <si>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</si>
  <si>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</si>
  <si>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</si>
  <si>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</si>
  <si>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</si>
  <si>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</si>
  <si>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</si>
  <si>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</si>
  <si>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</si>
  <si>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</si>
  <si>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</si>
  <si>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</si>
  <si>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</si>
  <si>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</si>
  <si>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</si>
  <si>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</si>
  <si>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</si>
  <si>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</si>
  <si>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</si>
  <si>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</si>
  <si>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</si>
  <si>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</si>
  <si>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</si>
  <si>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</si>
  <si>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</si>
  <si>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</si>
  <si>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</si>
  <si>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</si>
  <si>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</si>
  <si>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</si>
  <si>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</si>
  <si>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</si>
  <si>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</si>
  <si>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</si>
  <si>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</si>
  <si>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</si>
  <si>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</si>
  <si>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</si>
  <si>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</si>
  <si>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</si>
  <si>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</si>
  <si>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</si>
  <si>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</si>
  <si>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</si>
  <si>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</si>
  <si>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</si>
  <si>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</si>
  <si>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</si>
  <si>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</si>
  <si>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</si>
  <si>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</si>
  <si>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</si>
  <si>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</si>
  <si>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</si>
  <si>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</si>
  <si>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</si>
  <si>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</si>
  <si>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</si>
  <si>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</si>
  <si>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</si>
  <si>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</si>
  <si>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</si>
  <si>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</si>
  <si>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</si>
  <si>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</si>
  <si>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</si>
  <si>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</si>
  <si>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</si>
  <si>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</si>
  <si>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</si>
  <si>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</si>
  <si>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</si>
  <si>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</si>
  <si>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</si>
  <si>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</si>
  <si>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</si>
  <si>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</si>
  <si>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</si>
  <si>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</si>
  <si>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</si>
  <si>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</si>
  <si>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</si>
  <si>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</si>
  <si>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</si>
  <si>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</si>
  <si>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</si>
  <si>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</si>
  <si>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</si>
  <si>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</si>
  <si>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</si>
  <si>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</si>
  <si>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</si>
  <si>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</si>
  <si>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</si>
  <si>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</si>
  <si>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</si>
  <si>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</si>
  <si>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</si>
  <si>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</si>
  <si>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</si>
  <si>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</si>
  <si>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</si>
  <si>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</si>
  <si>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</si>
  <si>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</si>
  <si>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</si>
  <si>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</si>
  <si>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</si>
  <si>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</si>
  <si>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</si>
  <si>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</si>
  <si>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</si>
  <si>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</si>
  <si>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</si>
  <si>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</si>
  <si>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</si>
  <si>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</si>
  <si>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</si>
  <si>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</si>
  <si>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</si>
  <si>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</si>
  <si>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</si>
  <si>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</si>
  <si>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</si>
  <si>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</si>
  <si>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</si>
  <si>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</si>
  <si>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</si>
  <si>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</si>
  <si>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</si>
  <si>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</si>
  <si>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</si>
  <si>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</si>
  <si>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</si>
  <si>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</si>
  <si>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</si>
  <si>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</si>
  <si>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</si>
  <si>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</si>
  <si>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</si>
  <si>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</si>
  <si>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</si>
  <si>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</si>
  <si>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</si>
  <si>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</si>
  <si>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</si>
  <si>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</si>
  <si>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</si>
  <si>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</si>
  <si>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</si>
  <si>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</si>
  <si>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</si>
  <si>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</si>
  <si>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</si>
  <si>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</si>
  <si>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</si>
  <si>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</si>
  <si>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</si>
  <si>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</si>
  <si>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</si>
  <si>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</si>
  <si>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</si>
  <si>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</si>
  <si>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</si>
  <si>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</si>
  <si>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</si>
  <si>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</si>
  <si>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</si>
  <si>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</si>
  <si>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</si>
  <si>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</si>
  <si>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</si>
  <si>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</si>
  <si>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</si>
  <si>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</si>
  <si>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</si>
  <si>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</si>
  <si>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</si>
  <si>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</si>
  <si>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</si>
  <si>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</si>
  <si>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</si>
  <si>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</si>
  <si>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</si>
  <si>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</si>
  <si>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</si>
  <si>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</si>
  <si>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</si>
  <si>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</si>
  <si>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</si>
  <si>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</si>
  <si>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</si>
  <si>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</si>
  <si>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</si>
  <si>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</si>
  <si>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</si>
  <si>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</si>
  <si>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</si>
  <si>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</si>
  <si>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</si>
  <si>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</si>
  <si>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</si>
  <si>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</si>
  <si>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</si>
  <si>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</si>
  <si>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</si>
  <si>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</si>
  <si>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</si>
  <si>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</si>
  <si>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</si>
  <si>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</si>
  <si>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</si>
  <si>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</si>
  <si>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</si>
  <si>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</si>
  <si>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</si>
  <si>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</si>
  <si>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</si>
  <si>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</si>
  <si>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</si>
  <si>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</si>
  <si>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</si>
  <si>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</si>
  <si>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</si>
  <si>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</si>
  <si>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</si>
  <si>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</si>
  <si>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</si>
  <si>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</si>
  <si>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</si>
  <si>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</si>
  <si>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</si>
  <si>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</si>
  <si>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</si>
  <si>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</si>
  <si>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</si>
  <si>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</si>
  <si>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</si>
  <si>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</si>
  <si>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</si>
  <si>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</si>
  <si>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</si>
  <si>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</si>
  <si>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</si>
  <si>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</si>
  <si>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</si>
  <si>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</si>
  <si>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</si>
  <si>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</si>
  <si>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</si>
  <si>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</si>
  <si>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</si>
  <si>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</si>
  <si>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</si>
  <si>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</si>
  <si>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</si>
  <si>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</si>
  <si>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</si>
  <si>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</si>
  <si>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</si>
  <si>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</si>
  <si>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</si>
  <si>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</si>
  <si>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</si>
  <si>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</si>
  <si>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</si>
  <si>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</si>
  <si>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</si>
  <si>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</si>
  <si>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</si>
  <si>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</si>
  <si>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</si>
  <si>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</si>
  <si>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</si>
  <si>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</si>
  <si>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</si>
  <si>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</si>
  <si>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</si>
  <si>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</si>
  <si>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</si>
  <si>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</si>
  <si>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</si>
  <si>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</si>
  <si>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</si>
  <si>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</si>
  <si>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</si>
  <si>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</si>
  <si>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</si>
  <si>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</si>
  <si>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</si>
  <si>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</si>
  <si>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</si>
  <si>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</si>
  <si>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</si>
  <si>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</si>
  <si>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</si>
  <si>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</si>
  <si>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</si>
  <si>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</si>
  <si>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</si>
  <si>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</si>
  <si>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</si>
  <si>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</si>
  <si>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</si>
  <si>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</si>
  <si>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</si>
  <si>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</si>
  <si>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</si>
  <si>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</si>
  <si>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</si>
  <si>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</si>
  <si>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</si>
  <si>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</si>
  <si>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</si>
  <si>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</si>
  <si>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</si>
  <si>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</si>
  <si>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</si>
  <si>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</si>
  <si>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</si>
  <si>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</si>
  <si>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</si>
  <si>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</si>
  <si>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</si>
  <si>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</si>
  <si>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</si>
  <si>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</si>
  <si>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</si>
  <si>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</si>
  <si>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</si>
  <si>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</si>
  <si>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</si>
  <si>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</si>
  <si>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</si>
  <si>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</si>
  <si>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</si>
  <si>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</si>
  <si>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</si>
  <si>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</si>
  <si>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</si>
  <si>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</si>
  <si>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</si>
  <si>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</si>
  <si>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</si>
  <si>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</si>
  <si>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</si>
  <si>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</si>
  <si>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</si>
  <si>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</si>
  <si>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</si>
  <si>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</si>
  <si>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</si>
  <si>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</si>
  <si>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</si>
  <si>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</si>
  <si>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</si>
  <si>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</si>
  <si>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</si>
  <si>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</si>
  <si>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</si>
  <si>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</si>
  <si>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</si>
  <si>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</si>
  <si>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</si>
  <si>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</si>
  <si>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</si>
  <si>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</si>
  <si>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</si>
  <si>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</si>
  <si>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</si>
  <si>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</si>
  <si>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</si>
  <si>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</si>
  <si>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</si>
  <si>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</si>
  <si>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</si>
  <si>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</si>
  <si>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</si>
  <si>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</si>
  <si>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</si>
  <si>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</si>
  <si>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</si>
  <si>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</si>
  <si>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</si>
  <si>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</si>
  <si>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</si>
  <si>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</si>
  <si>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</si>
  <si>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</si>
  <si>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</si>
  <si>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</si>
  <si>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</si>
  <si>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</si>
  <si>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</si>
  <si>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</si>
  <si>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</si>
  <si>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</si>
  <si>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</si>
  <si>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</si>
  <si>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</si>
  <si>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</si>
  <si>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</si>
  <si>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</si>
  <si>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</si>
  <si>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</si>
  <si>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</si>
  <si>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</si>
  <si>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</si>
  <si>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</si>
  <si>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</si>
  <si>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</si>
  <si>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</si>
  <si>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</si>
  <si>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</si>
  <si>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</si>
  <si>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</si>
  <si>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</si>
  <si>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</si>
  <si>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</si>
  <si>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</si>
  <si>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</si>
  <si>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</si>
  <si>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</si>
  <si>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</si>
  <si>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</si>
  <si>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</si>
  <si>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</si>
  <si>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</si>
  <si>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</si>
  <si>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</si>
  <si>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</si>
  <si>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</si>
  <si>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</si>
  <si>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</si>
  <si>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</si>
  <si>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</si>
  <si>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</si>
  <si>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</si>
  <si>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</si>
  <si>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</si>
  <si>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</si>
  <si>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</si>
  <si>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</si>
  <si>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</si>
  <si>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</si>
  <si>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</si>
  <si>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</si>
  <si>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</si>
  <si>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</si>
  <si>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</si>
  <si>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</si>
  <si>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</si>
  <si>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</si>
  <si>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</si>
  <si>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</si>
  <si>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</si>
  <si>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</si>
  <si>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</si>
  <si>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</si>
  <si>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</si>
  <si>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</si>
  <si>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</si>
  <si>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</si>
  <si>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</si>
  <si>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</si>
  <si>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</si>
  <si>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</si>
  <si>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</si>
  <si>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</si>
  <si>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</si>
  <si>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</si>
  <si>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</si>
  <si>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</si>
  <si>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</si>
  <si>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</si>
  <si>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</si>
  <si>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</si>
  <si>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</si>
  <si>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</si>
  <si>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</si>
  <si>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</si>
  <si>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</si>
  <si>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</si>
  <si>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</si>
  <si>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</si>
  <si>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</si>
  <si>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</si>
  <si>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</si>
  <si>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</si>
  <si>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</si>
  <si>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</si>
  <si>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</si>
  <si>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</si>
  <si>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</si>
  <si>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</si>
  <si>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</si>
  <si>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</si>
  <si>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</si>
  <si>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</si>
  <si>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</si>
  <si>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</si>
  <si>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</si>
  <si>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</si>
  <si>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</si>
  <si>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</si>
  <si>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</si>
  <si>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</si>
  <si>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</si>
  <si>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</si>
  <si>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</si>
  <si>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</si>
  <si>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</si>
  <si>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</si>
  <si>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</si>
  <si>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</si>
  <si>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</si>
  <si>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</si>
  <si>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</si>
  <si>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</si>
  <si>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</si>
  <si>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</si>
  <si>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</si>
  <si>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</si>
  <si>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</si>
  <si>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</si>
  <si>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</si>
  <si>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</si>
  <si>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</si>
  <si>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</si>
  <si>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</si>
  <si>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</si>
  <si>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</si>
  <si>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</si>
  <si>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</si>
  <si>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</si>
  <si>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</si>
  <si>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</si>
  <si>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</si>
  <si>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</si>
  <si>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</si>
  <si>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</si>
  <si>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</si>
  <si>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</si>
  <si>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</si>
  <si>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</si>
  <si>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</si>
  <si>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</si>
  <si>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</si>
  <si>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</si>
  <si>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</si>
  <si>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</si>
  <si>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</si>
  <si>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</si>
  <si>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</si>
  <si>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</si>
  <si>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</si>
  <si>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</si>
  <si>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</si>
  <si>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</si>
  <si>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</si>
  <si>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</si>
  <si>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</si>
  <si>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</si>
  <si>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</si>
  <si>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</si>
  <si>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</si>
  <si>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</si>
  <si>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</si>
  <si>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</si>
  <si>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</si>
  <si>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</si>
  <si>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</si>
  <si>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</si>
  <si>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</si>
  <si>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</si>
  <si>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</si>
  <si>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</si>
  <si>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</si>
  <si>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</si>
  <si>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</si>
  <si>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</si>
  <si>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</si>
  <si>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</si>
  <si>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</si>
  <si>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</si>
  <si>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</si>
  <si>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</si>
  <si>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</si>
  <si>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</si>
  <si>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</si>
  <si>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</si>
  <si>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</si>
  <si>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</si>
  <si>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</si>
  <si>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</si>
  <si>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</si>
  <si>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</si>
  <si>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</si>
  <si>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</si>
  <si>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</si>
  <si>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</si>
  <si>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</si>
  <si>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</si>
  <si>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</si>
  <si>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</si>
  <si>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</si>
  <si>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</si>
  <si>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</si>
  <si>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</si>
  <si>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</si>
  <si>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</si>
  <si>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</si>
  <si>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</si>
  <si>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</si>
  <si>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</si>
  <si>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</si>
  <si>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</si>
  <si>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</si>
  <si>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</si>
  <si>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</si>
  <si>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</si>
  <si>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</si>
  <si>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</si>
  <si>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</si>
  <si>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</si>
  <si>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</si>
  <si>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</si>
  <si>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</si>
  <si>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</si>
  <si>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</si>
  <si>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</si>
  <si>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</si>
  <si>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</si>
  <si>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</si>
  <si>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</si>
  <si>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</si>
  <si>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</si>
  <si>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</si>
  <si>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</si>
  <si>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</si>
  <si>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</si>
  <si>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</si>
  <si>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</si>
  <si>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</si>
  <si>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</si>
  <si>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</si>
  <si>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</si>
  <si>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</si>
  <si>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</si>
  <si>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</si>
  <si>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</si>
  <si>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</si>
  <si>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</si>
  <si>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</si>
  <si>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</si>
  <si>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</si>
  <si>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</si>
  <si>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</si>
  <si>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</si>
  <si>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</si>
  <si>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</si>
  <si>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</si>
  <si>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</si>
  <si>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</si>
  <si>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</si>
  <si>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</si>
  <si>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</si>
  <si>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</si>
  <si>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</si>
  <si>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</si>
  <si>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</si>
  <si>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</si>
  <si>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</si>
  <si>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</si>
  <si>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</si>
  <si>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</si>
  <si>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</si>
  <si>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</si>
  <si>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</si>
  <si>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</si>
  <si>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</si>
  <si>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</si>
  <si>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</si>
  <si>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</si>
  <si>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</si>
  <si>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</si>
  <si>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</si>
  <si>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</si>
  <si>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</si>
  <si>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</si>
  <si>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</si>
  <si>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</si>
  <si>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</si>
  <si>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</si>
  <si>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</si>
  <si>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</si>
  <si>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</si>
  <si>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</si>
  <si>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</si>
  <si>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</si>
  <si>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</si>
  <si>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</si>
  <si>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</si>
  <si>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</si>
  <si>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</si>
  <si>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</si>
  <si>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</si>
  <si>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</si>
  <si>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</si>
  <si>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</si>
  <si>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</si>
  <si>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</si>
  <si>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</si>
  <si>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</si>
  <si>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</si>
  <si>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</si>
  <si>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</si>
  <si>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</si>
  <si>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</si>
  <si>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</si>
  <si>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</si>
  <si>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</si>
  <si>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</si>
  <si>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</si>
  <si>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</si>
  <si>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</si>
  <si>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</si>
  <si>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</si>
  <si>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</si>
  <si>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</si>
  <si>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</si>
  <si>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</si>
  <si>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</si>
  <si>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</si>
  <si>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</si>
  <si>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</si>
  <si>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</si>
  <si>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</si>
  <si>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</si>
  <si>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</si>
  <si>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</si>
  <si>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</si>
  <si>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</si>
  <si>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</si>
  <si>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</si>
  <si>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</si>
  <si>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</si>
  <si>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</si>
  <si>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</si>
  <si>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</si>
  <si>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</si>
  <si>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</si>
  <si>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</si>
  <si>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</si>
  <si>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</si>
  <si>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</si>
  <si>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</si>
  <si>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</si>
  <si>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</si>
  <si>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</si>
  <si>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</si>
  <si>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</si>
  <si>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</si>
  <si>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</si>
  <si>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</si>
  <si>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</si>
  <si>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</si>
  <si>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</si>
  <si>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</si>
  <si>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</si>
  <si>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</si>
  <si>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</si>
  <si>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</si>
  <si>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</si>
  <si>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</si>
  <si>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</si>
  <si>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</si>
  <si>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</si>
  <si>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</si>
  <si>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</si>
  <si>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</si>
  <si>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</si>
  <si>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</si>
  <si>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</si>
  <si>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</si>
  <si>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</si>
  <si>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</si>
  <si>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</si>
  <si>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</si>
  <si>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</si>
  <si>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</si>
  <si>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</si>
  <si>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</si>
  <si>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</si>
  <si>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</si>
  <si>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</si>
  <si>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</si>
  <si>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</si>
  <si>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</si>
  <si>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</si>
  <si>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</si>
  <si>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</si>
  <si>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</si>
  <si>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</si>
  <si>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</si>
  <si>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</si>
  <si>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</si>
  <si>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</si>
  <si>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</si>
  <si>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</si>
  <si>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</si>
  <si>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</si>
  <si>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</si>
  <si>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</si>
  <si>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</si>
  <si>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</si>
  <si>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</si>
  <si>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</si>
  <si>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</si>
  <si>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</si>
  <si>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</si>
  <si>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</si>
  <si>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</si>
  <si>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</si>
  <si>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</si>
  <si>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</si>
  <si>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</si>
  <si>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</si>
  <si>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</si>
  <si>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</si>
  <si>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</si>
  <si>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</si>
  <si>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</si>
  <si>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</si>
  <si>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</si>
  <si>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</si>
  <si>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</si>
  <si>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</si>
  <si>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</si>
  <si>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</si>
  <si>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</si>
  <si>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</si>
  <si>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</si>
  <si>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</si>
  <si>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</si>
  <si>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</si>
  <si>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</si>
  <si>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</si>
  <si>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</si>
  <si>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</si>
  <si>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</si>
  <si>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</si>
  <si>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</si>
  <si>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</si>
  <si>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</si>
  <si>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</si>
  <si>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</si>
  <si>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</si>
  <si>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</si>
  <si>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</si>
  <si>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</si>
  <si>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</si>
  <si>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</si>
  <si>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</si>
  <si>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</si>
  <si>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</si>
  <si>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</si>
  <si>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</si>
  <si>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</si>
  <si>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</si>
  <si>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</si>
  <si>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</si>
  <si>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</si>
  <si>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</si>
  <si>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</si>
  <si>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</si>
  <si>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</si>
  <si>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</si>
  <si>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</si>
  <si>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</si>
  <si>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</si>
  <si>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</si>
  <si>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</si>
  <si>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</si>
  <si>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</si>
  <si>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</si>
  <si>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</si>
  <si>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</si>
  <si>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</si>
  <si>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</si>
  <si>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</si>
  <si>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</si>
  <si>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</si>
  <si>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</si>
  <si>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</si>
  <si>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</si>
  <si>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</si>
  <si>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</si>
  <si>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</si>
  <si>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</si>
  <si>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</si>
  <si>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</si>
  <si>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</si>
  <si>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</si>
  <si>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</si>
  <si>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</si>
  <si>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</si>
  <si>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</si>
  <si>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</si>
  <si>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</si>
  <si>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</si>
  <si>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</si>
  <si>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</si>
  <si>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</si>
  <si>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</si>
  <si>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</si>
  <si>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</si>
  <si>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</si>
  <si>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</si>
  <si>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</si>
  <si>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</si>
  <si>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</si>
  <si>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</si>
  <si>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</si>
  <si>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</si>
  <si>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</si>
  <si>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</si>
  <si>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</si>
  <si>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</si>
  <si>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</si>
  <si>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</si>
  <si>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</si>
  <si>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</si>
  <si>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</si>
  <si>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</si>
  <si>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</si>
  <si>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</si>
  <si>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</si>
  <si>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</si>
  <si>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</si>
  <si>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</si>
  <si>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</si>
  <si>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</si>
  <si>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</si>
  <si>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</si>
  <si>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</si>
  <si>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</si>
  <si>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</si>
  <si>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</si>
  <si>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</si>
  <si>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</si>
  <si>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</si>
  <si>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</si>
  <si>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</si>
  <si>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</si>
  <si>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</si>
  <si>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</si>
  <si>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</si>
  <si>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</si>
  <si>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</si>
  <si>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</si>
  <si>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</si>
  <si>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</si>
  <si>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</si>
  <si>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</si>
  <si>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</si>
  <si>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</si>
  <si>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</si>
  <si>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</si>
  <si>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</si>
  <si>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</si>
  <si>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</si>
  <si>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</si>
  <si>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</si>
  <si>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</si>
  <si>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</si>
  <si>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</si>
  <si>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</si>
  <si>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</si>
  <si>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</si>
  <si>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</si>
  <si>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</si>
  <si>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</si>
  <si>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</si>
  <si>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</si>
  <si>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</si>
  <si>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</si>
  <si>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</si>
  <si>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</si>
  <si>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</si>
  <si>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</si>
  <si>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</si>
  <si>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</si>
  <si>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</si>
  <si>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</si>
  <si>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</si>
  <si>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</si>
  <si>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</si>
  <si>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</si>
  <si>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</si>
  <si>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</si>
  <si>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</si>
  <si>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</si>
  <si>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</si>
  <si>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</si>
  <si>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</si>
  <si>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</si>
  <si>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</si>
  <si>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</si>
  <si>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</si>
  <si>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</si>
  <si>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</si>
  <si>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</si>
  <si>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</si>
  <si>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</si>
  <si>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</si>
  <si>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</si>
  <si>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</si>
  <si>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</si>
  <si>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</si>
  <si>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</si>
  <si>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</si>
  <si>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</si>
  <si>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</si>
  <si>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</si>
  <si>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</si>
  <si>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</si>
  <si>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</si>
  <si>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</si>
  <si>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</si>
  <si>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</si>
  <si>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</si>
  <si>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</si>
  <si>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</si>
  <si>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</si>
  <si>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</si>
  <si>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</si>
  <si>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</si>
  <si>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</si>
  <si>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</si>
  <si>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</si>
  <si>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</si>
  <si>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</si>
  <si>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</si>
  <si>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</si>
  <si>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</si>
  <si>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</si>
  <si>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</si>
  <si>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</si>
  <si>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</si>
  <si>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</si>
  <si>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</si>
  <si>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</si>
  <si>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</si>
  <si>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</si>
  <si>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</si>
  <si>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</si>
  <si>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</si>
  <si>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</si>
  <si>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</si>
  <si>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</si>
  <si>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</si>
  <si>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</si>
  <si>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</si>
  <si>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</si>
  <si>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</si>
  <si>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</si>
  <si>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</si>
  <si>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</si>
  <si>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</si>
  <si>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</si>
  <si>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</si>
  <si>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</si>
  <si>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</si>
  <si>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</si>
  <si>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</si>
  <si>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</si>
  <si>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</si>
  <si>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</si>
  <si>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</si>
  <si>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</si>
  <si>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</si>
  <si>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</si>
  <si>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</si>
  <si>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</si>
  <si>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</si>
  <si>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</si>
  <si>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</si>
  <si>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</si>
  <si>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</si>
  <si>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</si>
  <si>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</si>
  <si>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</si>
  <si>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</si>
  <si>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</si>
  <si>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</si>
  <si>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</si>
  <si>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</si>
  <si>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</si>
  <si>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</si>
  <si>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</si>
  <si>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</si>
  <si>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</si>
  <si>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</si>
  <si>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</si>
  <si>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</si>
  <si>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</si>
  <si>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</si>
  <si>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</si>
  <si>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</si>
  <si>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</si>
  <si>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</si>
  <si>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</si>
  <si>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</si>
  <si>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</si>
  <si>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</si>
  <si>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</si>
  <si>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</si>
  <si>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</si>
  <si>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</si>
  <si>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</si>
  <si>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</si>
  <si>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</si>
  <si>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</si>
  <si>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</si>
  <si>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</si>
  <si>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</si>
  <si>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</si>
  <si>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</si>
  <si>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</si>
  <si>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</si>
  <si>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</si>
  <si>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</si>
  <si>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</si>
  <si>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</si>
  <si>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</si>
  <si>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</si>
  <si>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</si>
  <si>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</si>
  <si>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</si>
  <si>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</si>
  <si>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</si>
  <si>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</si>
  <si>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</si>
  <si>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</si>
  <si>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</si>
  <si>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</si>
  <si>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</si>
  <si>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</si>
  <si>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</si>
  <si>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</si>
  <si>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</si>
  <si>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</si>
  <si>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</si>
  <si>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</si>
  <si>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</si>
  <si>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</si>
  <si>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</si>
  <si>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</si>
  <si>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</si>
  <si>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</si>
  <si>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</si>
  <si>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</si>
  <si>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</si>
  <si>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</si>
  <si>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</si>
  <si>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</si>
  <si>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</si>
  <si>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</si>
  <si>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</si>
  <si>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</si>
  <si>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</si>
  <si>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</si>
  <si>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</si>
  <si>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</si>
  <si>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</si>
  <si>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</si>
  <si>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</si>
  <si>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</si>
  <si>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</si>
  <si>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</si>
  <si>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</si>
  <si>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</si>
  <si>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</si>
  <si>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</si>
  <si>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</si>
  <si>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</si>
  <si>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</si>
  <si>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</si>
  <si>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</si>
  <si>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</si>
  <si>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</si>
  <si>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</si>
  <si>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</si>
  <si>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</si>
  <si>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</si>
  <si>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</si>
  <si>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</si>
  <si>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</si>
  <si>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</si>
  <si>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</si>
  <si>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</si>
  <si>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</si>
  <si>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</si>
  <si>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</si>
  <si>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</si>
  <si>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</si>
  <si>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</si>
  <si>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</si>
  <si>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</si>
  <si>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</si>
  <si>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</si>
  <si>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</si>
  <si>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</si>
  <si>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</si>
  <si>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</si>
  <si>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</si>
  <si>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</si>
  <si>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</si>
  <si>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</si>
  <si>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</si>
  <si>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</si>
  <si>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</si>
  <si>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</si>
  <si>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</si>
  <si>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</si>
  <si>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</si>
  <si>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</si>
  <si>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</si>
  <si>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</si>
  <si>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</si>
  <si>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</si>
  <si>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</si>
  <si>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</si>
  <si>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</si>
  <si>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</si>
  <si>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</si>
  <si>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</si>
  <si>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</si>
  <si>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</si>
  <si>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</si>
  <si>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</si>
  <si>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</si>
  <si>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</si>
  <si>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</si>
  <si>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</si>
  <si>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</si>
  <si>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</si>
  <si>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</si>
  <si>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</si>
  <si>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</si>
  <si>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</si>
  <si>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</si>
  <si>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</si>
  <si>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</si>
  <si>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</si>
  <si>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</si>
  <si>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</si>
  <si>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</si>
  <si>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</si>
  <si>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</si>
  <si>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</si>
  <si>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</si>
  <si>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</si>
  <si>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</si>
  <si>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</si>
  <si>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</si>
  <si>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</si>
  <si>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</si>
  <si>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</si>
  <si>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</si>
  <si>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</si>
  <si>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</si>
  <si>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</si>
  <si>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</si>
  <si>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</si>
  <si>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</si>
  <si>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</si>
  <si>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</si>
  <si>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</si>
  <si>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</si>
  <si>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</si>
  <si>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</si>
  <si>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</si>
  <si>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</si>
  <si>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</si>
  <si>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</si>
  <si>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</si>
  <si>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</si>
  <si>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</si>
  <si>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</si>
  <si>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</si>
  <si>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</si>
  <si>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</si>
  <si>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</si>
  <si>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</si>
  <si>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</si>
  <si>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</si>
  <si>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</si>
  <si>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</si>
  <si>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</si>
  <si>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</si>
  <si>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</si>
  <si>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</si>
  <si>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</si>
  <si>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</si>
  <si>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</si>
  <si>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</si>
  <si>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</si>
  <si>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</si>
  <si>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</si>
  <si>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</si>
  <si>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</si>
  <si>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</si>
  <si>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</si>
  <si>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</si>
  <si>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</si>
  <si>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</si>
  <si>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</si>
  <si>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</si>
  <si>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</si>
  <si>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</si>
  <si>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</si>
  <si>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</si>
  <si>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</si>
  <si>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</si>
  <si>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</si>
  <si>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</si>
  <si>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</si>
  <si>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</si>
  <si>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</si>
  <si>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</si>
  <si>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</si>
  <si>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</si>
  <si>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</si>
  <si>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</si>
  <si>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</si>
  <si>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</si>
  <si>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</si>
  <si>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</si>
  <si>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</si>
  <si>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</si>
  <si>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</si>
  <si>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</si>
  <si>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</si>
  <si>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</si>
  <si>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</si>
  <si>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</si>
  <si>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</si>
  <si>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</si>
  <si>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</si>
  <si>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</si>
  <si>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</si>
  <si>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</si>
  <si>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</si>
  <si>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</si>
  <si>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</si>
  <si>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</si>
  <si>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</si>
  <si>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</si>
  <si>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</si>
  <si>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</si>
  <si>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</si>
  <si>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</si>
  <si>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</si>
  <si>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</si>
  <si>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</si>
  <si>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</si>
  <si>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</si>
  <si>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</si>
  <si>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</si>
  <si>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</si>
  <si>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</si>
  <si>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</si>
  <si>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</si>
  <si>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</si>
  <si>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</si>
  <si>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</si>
  <si>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</si>
  <si>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</si>
  <si>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</si>
  <si>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</si>
  <si>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</si>
  <si>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</si>
  <si>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</si>
  <si>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</si>
  <si>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</si>
  <si>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</si>
  <si>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</si>
  <si>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</si>
  <si>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</si>
  <si>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</si>
  <si>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</si>
  <si>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</si>
  <si>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</si>
  <si>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</si>
  <si>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</si>
  <si>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</si>
  <si>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</si>
  <si>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</si>
  <si>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</si>
  <si>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</si>
  <si>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</si>
  <si>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</si>
  <si>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</si>
  <si>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</si>
  <si>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</si>
  <si>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</si>
  <si>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</si>
  <si>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</si>
  <si>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</si>
  <si>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</si>
  <si>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</si>
  <si>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</si>
  <si>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</si>
  <si>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</si>
  <si>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</si>
  <si>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</si>
  <si>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</si>
  <si>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</si>
  <si>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</si>
  <si>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</si>
  <si>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</si>
  <si>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</si>
  <si>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</si>
  <si>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</si>
  <si>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</si>
  <si>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</si>
  <si>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</si>
  <si>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</si>
  <si>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</si>
  <si>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</si>
  <si>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</si>
  <si>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</si>
  <si>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</si>
  <si>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</si>
  <si>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</si>
  <si>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</si>
  <si>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</si>
  <si>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</si>
  <si>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</si>
  <si>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</si>
  <si>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</si>
  <si>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</si>
  <si>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</si>
  <si>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</si>
  <si>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</si>
  <si>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</si>
  <si>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</si>
  <si>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</si>
  <si>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</si>
  <si>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</si>
  <si>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</si>
  <si>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</si>
  <si>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</si>
  <si>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</si>
  <si>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</si>
  <si>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</si>
  <si>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</si>
  <si>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</si>
  <si>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</si>
  <si>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</si>
  <si>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</si>
  <si>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</si>
  <si>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</si>
  <si>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</si>
  <si>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</si>
  <si>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</si>
  <si>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</si>
  <si>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</si>
  <si>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</si>
  <si>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</si>
  <si>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</si>
  <si>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</si>
  <si>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</si>
  <si>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</si>
  <si>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</si>
  <si>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</si>
  <si>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</si>
  <si>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</si>
  <si>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</si>
  <si>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</si>
  <si>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</si>
  <si>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</si>
  <si>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</si>
  <si>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</si>
  <si>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</si>
  <si>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</si>
  <si>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</si>
  <si>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</si>
  <si>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</si>
  <si>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</si>
  <si>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</si>
  <si>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</si>
  <si>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</si>
  <si>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</si>
  <si>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</si>
  <si>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</si>
  <si>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</si>
  <si>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</si>
  <si>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</si>
  <si>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</si>
  <si>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</si>
  <si>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</si>
  <si>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</si>
  <si>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</si>
  <si>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</si>
  <si>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</si>
  <si>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</si>
  <si>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</si>
  <si>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</si>
  <si>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</si>
  <si>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</si>
  <si>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</si>
  <si>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</si>
  <si>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</si>
  <si>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</si>
  <si>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</si>
  <si>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</si>
  <si>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</si>
  <si>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</si>
  <si>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</si>
  <si>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</si>
  <si>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</si>
  <si>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</si>
  <si>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</si>
  <si>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</si>
  <si>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</si>
  <si>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</si>
  <si>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</si>
  <si>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</si>
  <si>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</si>
  <si>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</si>
  <si>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</si>
  <si>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</si>
  <si>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</si>
  <si>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</si>
  <si>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</si>
  <si>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</si>
  <si>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</si>
  <si>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</si>
  <si>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</si>
  <si>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</si>
  <si>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</si>
  <si>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</si>
  <si>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</si>
  <si>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</si>
  <si>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</si>
  <si>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</si>
  <si>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</si>
  <si>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</si>
  <si>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</si>
  <si>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</si>
  <si>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</si>
  <si>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</si>
  <si>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</si>
  <si>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</si>
  <si>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</si>
  <si>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</si>
  <si>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</si>
  <si>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</si>
  <si>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</si>
  <si>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</si>
  <si>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</si>
  <si>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</si>
  <si>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</si>
  <si>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</si>
  <si>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</si>
  <si>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</si>
  <si>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</si>
  <si>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</si>
  <si>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</si>
  <si>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</si>
  <si>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</si>
  <si>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</si>
  <si>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</si>
  <si>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</si>
  <si>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</si>
  <si>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</si>
  <si>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</si>
  <si>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</si>
  <si>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</si>
  <si>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</si>
  <si>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</si>
  <si>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</si>
  <si>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</si>
  <si>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</si>
  <si>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</si>
  <si>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</si>
  <si>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</si>
  <si>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</si>
  <si>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</si>
  <si>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</si>
  <si>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</si>
  <si>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</si>
  <si>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</si>
  <si>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</si>
  <si>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</si>
  <si>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</si>
  <si>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</si>
  <si>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</si>
  <si>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</si>
  <si>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</si>
  <si>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</si>
  <si>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</si>
  <si>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</si>
  <si>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</si>
  <si>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</si>
  <si>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</si>
  <si>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</si>
  <si>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</si>
  <si>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</si>
  <si>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</si>
  <si>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</si>
  <si>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</si>
  <si>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</si>
  <si>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</si>
  <si>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</si>
  <si>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</si>
  <si>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</si>
  <si>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</si>
  <si>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</si>
  <si>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</si>
  <si>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</si>
  <si>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</si>
  <si>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</si>
  <si>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</si>
  <si>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</si>
  <si>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</si>
  <si>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</si>
  <si>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</si>
  <si>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</si>
  <si>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</si>
  <si>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</si>
  <si>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</si>
  <si>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</si>
  <si>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</si>
  <si>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</si>
  <si>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</si>
  <si>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</si>
  <si>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</si>
  <si>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</si>
  <si>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</si>
  <si>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</si>
  <si>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</si>
  <si>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</si>
  <si>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</si>
  <si>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</si>
  <si>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</si>
  <si>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</si>
  <si>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</si>
  <si>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</si>
  <si>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</si>
  <si>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</si>
  <si>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</si>
  <si>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</si>
  <si>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</si>
  <si>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</si>
  <si>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</si>
  <si>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</si>
  <si>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</si>
  <si>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</si>
  <si>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</si>
  <si>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</si>
  <si>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</si>
  <si>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</si>
  <si>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</si>
  <si>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</si>
  <si>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</si>
  <si>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</si>
  <si>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</si>
  <si>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</si>
  <si>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</si>
  <si>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</si>
  <si>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</si>
  <si>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</si>
  <si>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</si>
  <si>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</si>
  <si>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</si>
  <si>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</si>
  <si>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</si>
  <si>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</si>
  <si>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</si>
  <si>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</si>
  <si>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</si>
  <si>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</si>
  <si>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</si>
  <si>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</si>
  <si>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</si>
  <si>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</si>
  <si>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</si>
  <si>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</si>
  <si>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</si>
  <si>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</si>
  <si>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</si>
  <si>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</si>
  <si>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</si>
  <si>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</si>
  <si>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</si>
  <si>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</si>
  <si>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</si>
  <si>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</si>
  <si>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</si>
  <si>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</si>
  <si>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</si>
  <si>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</si>
  <si>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</si>
  <si>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</si>
  <si>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</si>
  <si>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</si>
  <si>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</si>
  <si>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</si>
  <si>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</si>
  <si>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</si>
  <si>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</si>
  <si>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</si>
  <si>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</si>
  <si>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</si>
  <si>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</si>
  <si>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</si>
  <si>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</si>
  <si>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</si>
  <si>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</si>
  <si>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</si>
  <si>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</si>
  <si>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</si>
  <si>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</si>
  <si>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</si>
  <si>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</si>
  <si>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</si>
  <si>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</si>
  <si>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</si>
  <si>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</si>
  <si>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</si>
  <si>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</si>
  <si>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</si>
  <si>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</si>
  <si>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</si>
  <si>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</si>
  <si>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</si>
  <si>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</si>
  <si>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</si>
  <si>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</si>
  <si>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</si>
  <si>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</si>
  <si>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</si>
  <si>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</si>
  <si>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</si>
  <si>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</si>
  <si>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</si>
  <si>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</si>
  <si>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</si>
  <si>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</si>
  <si>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</si>
  <si>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</si>
  <si>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</si>
  <si>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</si>
  <si>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</si>
  <si>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</si>
  <si>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</si>
  <si>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</si>
  <si>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</si>
  <si>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</si>
  <si>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</si>
  <si>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</si>
  <si>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</si>
  <si>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</si>
  <si>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</si>
  <si>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</si>
  <si>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</si>
  <si>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</si>
  <si>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</si>
  <si>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</si>
  <si>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</si>
  <si>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</si>
  <si>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</si>
  <si>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</si>
  <si>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</si>
  <si>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</si>
  <si>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</si>
  <si>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</si>
  <si>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</si>
  <si>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</si>
  <si>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</si>
  <si>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</si>
  <si>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</si>
  <si>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</si>
  <si>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</si>
  <si>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</si>
  <si>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</si>
  <si>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</si>
  <si>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</si>
  <si>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</si>
  <si>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</si>
  <si>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</si>
  <si>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</si>
  <si>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</si>
  <si>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</si>
  <si>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</si>
  <si>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</si>
  <si>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</si>
  <si>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</si>
  <si>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</si>
  <si>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</si>
  <si>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</si>
  <si>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</si>
  <si>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</si>
  <si>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</si>
  <si>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</si>
  <si>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</si>
  <si>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</si>
  <si>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</si>
  <si>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</si>
  <si>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</si>
  <si>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</si>
  <si>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</si>
  <si>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</si>
  <si>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</si>
  <si>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</si>
  <si>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</si>
  <si>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</si>
  <si>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</si>
  <si>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</si>
  <si>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</si>
  <si>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</si>
  <si>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</si>
  <si>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</si>
  <si>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</si>
  <si>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</si>
  <si>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</si>
  <si>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</si>
  <si>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</si>
  <si>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</si>
  <si>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</si>
  <si>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</si>
  <si>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</si>
  <si>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</si>
  <si>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</si>
  <si>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</si>
  <si>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</si>
  <si>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</si>
  <si>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</si>
  <si>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</si>
  <si>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</si>
  <si>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</si>
  <si>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</si>
  <si>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</si>
  <si>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</si>
  <si>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</si>
  <si>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</si>
  <si>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</si>
  <si>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</si>
  <si>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</si>
  <si>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</si>
  <si>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</si>
  <si>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</si>
  <si>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</si>
  <si>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</si>
  <si>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</si>
  <si>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</si>
  <si>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</si>
  <si>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</si>
  <si>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</si>
  <si>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</si>
  <si>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</si>
  <si>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</si>
  <si>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</si>
  <si>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</si>
  <si>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</si>
  <si>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</si>
  <si>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</si>
  <si>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</si>
  <si>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</si>
  <si>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</si>
  <si>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</si>
  <si>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</si>
  <si>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</si>
  <si>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</si>
  <si>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</si>
  <si>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</si>
  <si>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</si>
  <si>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</si>
  <si>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</si>
  <si>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</si>
  <si>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</si>
  <si>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</si>
  <si>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</si>
  <si>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</si>
  <si>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</si>
  <si>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</si>
  <si>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</si>
  <si>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</si>
  <si>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</si>
  <si>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</si>
  <si>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</si>
  <si>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</si>
  <si>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</si>
  <si>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</si>
  <si>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</si>
  <si>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</si>
  <si>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</si>
  <si>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</si>
  <si>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</si>
  <si>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</si>
  <si>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</si>
  <si>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</si>
  <si>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</si>
  <si>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</si>
  <si>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</si>
  <si>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</si>
  <si>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</si>
  <si>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</si>
  <si>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</si>
  <si>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</si>
  <si>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</si>
  <si>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</si>
  <si>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</si>
  <si>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</si>
  <si>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</si>
  <si>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</si>
  <si>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</si>
  <si>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</si>
  <si>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</si>
  <si>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</si>
  <si>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</si>
  <si>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</si>
  <si>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</si>
  <si>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</si>
  <si>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</si>
  <si>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</si>
  <si>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</si>
  <si>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</si>
  <si>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</si>
  <si>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</si>
  <si>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</si>
  <si>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</si>
  <si>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</si>
  <si>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</si>
  <si>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</si>
  <si>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</si>
  <si>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</si>
  <si>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</si>
  <si>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</si>
  <si>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</si>
  <si>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</si>
  <si>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</si>
  <si>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</si>
  <si>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</si>
  <si>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</si>
  <si>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</si>
  <si>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</si>
  <si>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</si>
  <si>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</si>
  <si>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</si>
  <si>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</si>
  <si>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</si>
  <si>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</si>
  <si>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</si>
  <si>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</si>
  <si>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</si>
  <si>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</si>
  <si>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</si>
  <si>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</si>
  <si>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</si>
  <si>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</si>
  <si>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</si>
  <si>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</si>
  <si>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</si>
  <si>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</si>
  <si>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</si>
  <si>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</si>
  <si>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</si>
  <si>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</si>
  <si>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</si>
  <si>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</si>
  <si>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</si>
  <si>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</si>
  <si>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</si>
  <si>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</si>
  <si>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</si>
  <si>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</si>
  <si>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</si>
  <si>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</si>
  <si>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</si>
  <si>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</si>
  <si>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</si>
  <si>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</si>
  <si>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</si>
  <si>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</si>
  <si>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</si>
  <si>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</si>
  <si>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</si>
  <si>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</si>
  <si>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</si>
  <si>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</si>
  <si>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</si>
  <si>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</si>
  <si>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</si>
  <si>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</si>
  <si>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</si>
  <si>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</si>
  <si>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</si>
  <si>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</si>
  <si>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</si>
  <si>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</si>
  <si>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</si>
  <si>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</si>
  <si>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</si>
  <si>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</si>
  <si>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</si>
  <si>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</si>
  <si>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</si>
  <si>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</si>
  <si>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</si>
  <si>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</si>
  <si>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</si>
  <si>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</si>
  <si>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</si>
  <si>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</si>
  <si>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</si>
  <si>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</si>
  <si>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</si>
  <si>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</si>
  <si>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</si>
  <si>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</si>
  <si>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</si>
  <si>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</si>
  <si>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</si>
  <si>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</si>
  <si>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</si>
  <si>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</si>
  <si>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</si>
  <si>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</si>
  <si>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</si>
  <si>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</si>
  <si>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</si>
  <si>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</si>
  <si>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</si>
  <si>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</si>
  <si>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</si>
  <si>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</si>
  <si>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</si>
  <si>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</si>
  <si>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</si>
  <si>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</si>
  <si>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</si>
  <si>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</si>
  <si>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</si>
  <si>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</si>
  <si>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</si>
  <si>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</si>
  <si>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</si>
  <si>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</si>
  <si>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</si>
  <si>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</si>
  <si>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</si>
  <si>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</si>
  <si>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</si>
  <si>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</si>
  <si>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</si>
  <si>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</si>
  <si>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</si>
  <si>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</si>
  <si>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</si>
  <si>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</si>
  <si>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</si>
  <si>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</si>
  <si>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</si>
  <si>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</si>
  <si>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</si>
  <si>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</si>
  <si>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</si>
  <si>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</si>
  <si>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</si>
  <si>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</si>
  <si>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</si>
  <si>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</si>
  <si>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</si>
  <si>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</si>
  <si>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</si>
  <si>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</si>
  <si>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</si>
  <si>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</si>
  <si>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</si>
  <si>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</si>
  <si>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</si>
  <si>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</si>
  <si>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</si>
  <si>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</si>
  <si>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</si>
  <si>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</si>
  <si>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</si>
  <si>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</si>
  <si>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</si>
  <si>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</si>
  <si>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</si>
  <si>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</si>
  <si>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</si>
  <si>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</si>
  <si>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</si>
  <si>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</si>
  <si>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</si>
  <si>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</si>
  <si>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</si>
  <si>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</si>
  <si>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</si>
  <si>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</si>
  <si>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</si>
  <si>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</si>
  <si>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</si>
  <si>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</si>
  <si>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</si>
  <si>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</si>
  <si>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</si>
  <si>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</si>
  <si>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</si>
  <si>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</si>
  <si>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</si>
  <si>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</si>
  <si>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</si>
  <si>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</si>
  <si>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</si>
  <si>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</si>
  <si>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</si>
  <si>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</si>
  <si>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</si>
  <si>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</si>
  <si>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</si>
  <si>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</si>
  <si>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</si>
  <si>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</si>
  <si>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</si>
  <si>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</si>
  <si>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</si>
  <si>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</si>
  <si>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</si>
  <si>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</si>
  <si>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</si>
  <si>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</si>
  <si>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</si>
  <si>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</si>
  <si>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</si>
  <si>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</si>
  <si>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</si>
  <si>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</si>
  <si>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</si>
  <si>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</si>
  <si>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</si>
  <si>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</si>
  <si>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</si>
  <si>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</si>
  <si>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</si>
  <si>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</si>
  <si>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</si>
  <si>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</si>
  <si>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</si>
  <si>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</si>
  <si>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</si>
  <si>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</si>
  <si>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</si>
  <si>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</si>
  <si>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</si>
  <si>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</si>
  <si>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</si>
  <si>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</si>
  <si>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</si>
  <si>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</si>
  <si>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</si>
  <si>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</si>
  <si>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</si>
  <si>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</si>
  <si>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</si>
  <si>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</si>
  <si>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</si>
  <si>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</si>
  <si>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</si>
  <si>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</si>
  <si>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</si>
  <si>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</si>
  <si>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</si>
  <si>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</si>
  <si>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</si>
  <si>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</si>
  <si>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</si>
  <si>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</si>
  <si>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</si>
  <si>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</si>
  <si>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</si>
  <si>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</si>
  <si>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</si>
  <si>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</si>
  <si>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</si>
  <si>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</si>
  <si>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</si>
  <si>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</si>
  <si>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</si>
  <si>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</si>
  <si>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</si>
  <si>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</si>
  <si>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</si>
  <si>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</si>
  <si>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</si>
  <si>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</si>
  <si>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</si>
  <si>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</si>
  <si>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</si>
  <si>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</si>
  <si>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</si>
  <si>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</si>
  <si>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</si>
  <si>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</si>
  <si>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</si>
  <si>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</si>
  <si>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</si>
  <si>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</si>
  <si>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</si>
  <si>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</si>
  <si>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</si>
  <si>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</si>
  <si>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</si>
  <si>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</si>
  <si>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</si>
  <si>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</si>
  <si>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</si>
  <si>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</si>
  <si>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</si>
  <si>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</si>
  <si>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</si>
  <si>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</si>
  <si>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</si>
  <si>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</si>
  <si>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</si>
  <si>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</si>
  <si>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</si>
  <si>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</si>
  <si>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</si>
  <si>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</si>
  <si>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</si>
  <si>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</si>
  <si>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</si>
  <si>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</si>
  <si>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</si>
  <si>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</si>
  <si>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</si>
  <si>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</si>
  <si>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</si>
  <si>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</si>
  <si>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</si>
  <si>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</si>
  <si>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</si>
  <si>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</si>
  <si>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</si>
  <si>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</si>
  <si>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</si>
  <si>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</si>
  <si>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</si>
  <si>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</si>
  <si>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</si>
  <si>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</si>
  <si>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</si>
  <si>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</si>
  <si>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</si>
  <si>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</si>
  <si>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</si>
  <si>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</si>
  <si>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</si>
  <si>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</si>
  <si>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</si>
  <si>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</si>
  <si>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</si>
  <si>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</si>
  <si>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</si>
  <si>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</si>
  <si>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</si>
  <si>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</si>
  <si>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</si>
  <si>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</si>
  <si>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</si>
  <si>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</si>
  <si>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</si>
  <si>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</si>
  <si>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</si>
  <si>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</si>
  <si>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</si>
  <si>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</si>
  <si>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</si>
  <si>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</si>
  <si>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</si>
  <si>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</si>
  <si>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</si>
  <si>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</si>
  <si>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</si>
  <si>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</si>
  <si>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</si>
  <si>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</si>
  <si>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</si>
  <si>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</si>
  <si>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</si>
  <si>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</si>
  <si>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</si>
  <si>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</si>
  <si>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</si>
  <si>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</si>
  <si>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</si>
  <si>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</si>
  <si>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</si>
  <si>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</si>
  <si>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</si>
  <si>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</si>
  <si>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</si>
  <si>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</si>
  <si>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</si>
  <si>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</si>
  <si>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</si>
  <si>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</si>
  <si>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</si>
  <si>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</si>
  <si>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</si>
  <si>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</si>
  <si>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</si>
  <si>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</si>
  <si>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</si>
  <si>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</si>
  <si>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</si>
  <si>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</si>
  <si>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</si>
  <si>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</si>
  <si>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</si>
  <si>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</si>
  <si>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</si>
  <si>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</si>
  <si>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</si>
  <si>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</si>
  <si>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</si>
  <si>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</si>
  <si>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</si>
  <si>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</si>
  <si>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</si>
  <si>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</si>
  <si>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</si>
  <si>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</si>
  <si>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</si>
  <si>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</si>
  <si>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</si>
  <si>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</si>
  <si>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</si>
  <si>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</si>
  <si>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</si>
  <si>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</si>
  <si>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</si>
  <si>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</si>
  <si>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</si>
  <si>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</si>
  <si>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</si>
  <si>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</si>
  <si>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</si>
  <si>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</si>
  <si>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</si>
  <si>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</si>
  <si>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</si>
  <si>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</si>
  <si>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</si>
  <si>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</si>
  <si>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</si>
  <si>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</si>
  <si>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</si>
  <si>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</si>
  <si>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</si>
  <si>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</si>
  <si>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</si>
  <si>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</si>
  <si>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</si>
  <si>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</si>
  <si>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</si>
  <si>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</si>
  <si>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</si>
  <si>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</si>
  <si>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</si>
  <si>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</si>
  <si>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</si>
  <si>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</si>
  <si>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</si>
  <si>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</si>
  <si>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</si>
  <si>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</si>
  <si>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</si>
  <si>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</si>
  <si>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</si>
  <si>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</si>
  <si>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</si>
  <si>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</si>
  <si>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</si>
  <si>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</si>
  <si>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</si>
  <si>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</si>
  <si>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</si>
  <si>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</si>
  <si>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</si>
  <si>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</si>
  <si>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</si>
  <si>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</si>
  <si>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</si>
  <si>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</si>
  <si>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</si>
  <si>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</si>
  <si>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</si>
  <si>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</si>
  <si>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</si>
  <si>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</si>
  <si>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</si>
  <si>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</si>
  <si>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</si>
  <si>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</si>
  <si>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</si>
  <si>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</si>
  <si>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</si>
  <si>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</si>
  <si>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</si>
  <si>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</si>
  <si>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</si>
  <si>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</si>
  <si>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</si>
  <si>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</si>
  <si>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</si>
  <si>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</si>
  <si>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</si>
  <si>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</si>
  <si>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</si>
  <si>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</si>
  <si>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</si>
  <si>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</si>
  <si>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</si>
  <si>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</si>
  <si>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</si>
  <si>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</si>
  <si>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</si>
  <si>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</si>
  <si>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</si>
  <si>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</si>
  <si>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</si>
  <si>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</si>
  <si>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</si>
  <si>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</si>
  <si>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</si>
  <si>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</si>
  <si>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</si>
  <si>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</si>
  <si>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</si>
  <si>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</si>
  <si>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</si>
  <si>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</si>
  <si>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</si>
  <si>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</si>
  <si>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</si>
  <si>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</si>
  <si>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</si>
  <si>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</si>
  <si>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</si>
  <si>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</si>
  <si>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</si>
  <si>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</si>
  <si>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</si>
  <si>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</si>
  <si>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</si>
  <si>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</si>
  <si>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</si>
  <si>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</si>
  <si>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</si>
  <si>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</si>
  <si>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</si>
  <si>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</si>
  <si>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</si>
  <si>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</si>
  <si>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</si>
  <si>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</si>
  <si>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</si>
  <si>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</si>
  <si>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</si>
  <si>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</si>
  <si>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</si>
  <si>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</si>
  <si>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</si>
  <si>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</si>
  <si>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</si>
  <si>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</si>
  <si>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</si>
  <si>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</si>
  <si>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</si>
  <si>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</si>
  <si>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</si>
  <si>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</si>
  <si>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</si>
  <si>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</si>
  <si>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</si>
  <si>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</si>
  <si>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</si>
  <si>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</si>
  <si>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</si>
  <si>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</si>
  <si>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</si>
  <si>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</si>
  <si>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</si>
  <si>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</si>
  <si>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</si>
  <si>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</si>
  <si>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</si>
  <si>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</si>
  <si>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</si>
  <si>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</si>
  <si>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</si>
  <si>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</si>
  <si>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</si>
  <si>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</si>
  <si>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</si>
  <si>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</si>
  <si>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</si>
  <si>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</si>
  <si>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</si>
  <si>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</si>
  <si>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</si>
  <si>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</si>
  <si>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</si>
  <si>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</si>
  <si>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</si>
  <si>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</si>
  <si>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</si>
  <si>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</si>
  <si>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</si>
  <si>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</si>
  <si>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</si>
  <si>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</si>
  <si>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</si>
  <si>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</si>
  <si>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</si>
  <si>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</si>
  <si>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</si>
  <si>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</si>
  <si>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</si>
  <si>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</si>
  <si>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</si>
  <si>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</si>
  <si>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</si>
  <si>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</si>
  <si>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</si>
  <si>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</si>
  <si>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</si>
  <si>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</si>
  <si>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</si>
  <si>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</si>
  <si>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</si>
  <si>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</si>
  <si>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</si>
  <si>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</si>
  <si>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</si>
  <si>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</si>
  <si>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</si>
  <si>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</si>
  <si>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</si>
  <si>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</si>
  <si>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</si>
  <si>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</si>
  <si>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</si>
  <si>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</si>
  <si>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</si>
  <si>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</si>
  <si>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</si>
  <si>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</si>
  <si>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</si>
  <si>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</si>
  <si>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</si>
  <si>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</si>
  <si>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</si>
  <si>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</si>
  <si>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</si>
  <si>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</si>
  <si>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</si>
  <si>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</si>
  <si>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</si>
  <si>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</si>
  <si>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</si>
  <si>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</si>
  <si>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</si>
  <si>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</si>
  <si>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</si>
  <si>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</si>
  <si>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</si>
  <si>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</si>
  <si>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</si>
  <si>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</si>
  <si>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</si>
  <si>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</si>
  <si>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</si>
  <si>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</si>
  <si>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</si>
  <si>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</si>
  <si>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</si>
  <si>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</si>
  <si>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</si>
  <si>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</si>
  <si>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</si>
  <si>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</si>
  <si>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</si>
  <si>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</si>
  <si>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</si>
  <si>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</si>
  <si>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</si>
  <si>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</si>
  <si>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</si>
  <si>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</si>
  <si>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</si>
  <si>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</si>
  <si>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</si>
  <si>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</si>
  <si>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</si>
  <si>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</si>
  <si>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</si>
  <si>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</si>
  <si>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</si>
  <si>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</si>
  <si>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</si>
  <si>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</si>
  <si>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</si>
  <si>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</si>
  <si>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</si>
  <si>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</si>
  <si>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</si>
  <si>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</si>
  <si>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</si>
  <si>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</si>
  <si>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</si>
  <si>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</si>
  <si>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</si>
  <si>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</si>
  <si>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</si>
  <si>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</si>
  <si>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</si>
  <si>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</si>
  <si>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</si>
  <si>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</si>
  <si>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</si>
  <si>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</si>
  <si>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</si>
  <si>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</si>
  <si>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</si>
  <si>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</si>
  <si>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</si>
  <si>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</si>
  <si>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</si>
  <si>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</si>
  <si>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</si>
  <si>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</si>
  <si>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</si>
  <si>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</si>
  <si>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</si>
  <si>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</si>
  <si>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</si>
  <si>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</si>
  <si>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</si>
  <si>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</si>
  <si>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</si>
  <si>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</si>
  <si>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</si>
  <si>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</si>
  <si>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</si>
  <si>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</si>
  <si>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</si>
  <si>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</si>
  <si>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</si>
  <si>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</si>
  <si>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</si>
  <si>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</si>
  <si>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</si>
  <si>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</si>
  <si>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</si>
  <si>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</si>
  <si>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</si>
  <si>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</si>
  <si>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</si>
  <si>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</si>
  <si>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</si>
  <si>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</si>
  <si>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</si>
  <si>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</si>
  <si>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</si>
  <si>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</si>
  <si>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</si>
  <si>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</si>
  <si>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</si>
  <si>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</si>
  <si>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</si>
  <si>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</si>
  <si>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</si>
  <si>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</si>
  <si>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</si>
  <si>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</si>
  <si>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</si>
  <si>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</si>
  <si>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</si>
  <si>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</si>
  <si>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</si>
  <si>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</si>
  <si>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</si>
  <si>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</si>
  <si>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</si>
  <si>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</si>
  <si>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</si>
  <si>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</si>
  <si>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</si>
  <si>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</si>
  <si>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</si>
  <si>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</si>
  <si>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</si>
  <si>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</si>
  <si>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</si>
  <si>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</si>
  <si>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</si>
  <si>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</si>
  <si>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</si>
  <si>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</si>
  <si>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</si>
  <si>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</si>
  <si>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</si>
  <si>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</si>
  <si>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</si>
  <si>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</si>
  <si>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</si>
  <si>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</si>
  <si>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</si>
  <si>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</si>
  <si>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</si>
  <si>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</si>
  <si>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</si>
  <si>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</si>
  <si>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</si>
  <si>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</si>
  <si>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</si>
  <si>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</si>
  <si>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</si>
  <si>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</si>
  <si>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</si>
  <si>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</si>
  <si>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</si>
  <si>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</si>
  <si>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</si>
  <si>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</si>
  <si>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</si>
  <si>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</si>
  <si>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</si>
  <si>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</si>
  <si>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</si>
  <si>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</si>
  <si>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</si>
  <si>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</si>
  <si>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</si>
  <si>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</si>
  <si>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</si>
  <si>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</si>
  <si>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</si>
  <si>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</si>
  <si>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</si>
  <si>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</si>
  <si>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</si>
  <si>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</si>
  <si>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</si>
  <si>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</si>
  <si>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</si>
  <si>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</si>
  <si>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</si>
  <si>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</si>
  <si>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</si>
  <si>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</si>
  <si>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</si>
  <si>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</si>
  <si>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</si>
  <si>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</si>
  <si>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</si>
  <si>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</si>
  <si>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</si>
  <si>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</si>
  <si>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</si>
  <si>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</si>
  <si>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</si>
  <si>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</si>
  <si>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</si>
  <si>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</si>
  <si>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</si>
  <si>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</si>
  <si>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</si>
  <si>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</si>
  <si>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</si>
  <si>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</si>
  <si>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</si>
  <si>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</si>
  <si>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</si>
  <si>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</si>
  <si>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</si>
  <si>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</si>
  <si>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</si>
  <si>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</si>
  <si>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</si>
  <si>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</si>
  <si>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</si>
  <si>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</si>
  <si>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</si>
  <si>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</si>
  <si>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</si>
  <si>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</si>
  <si>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</si>
  <si>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</si>
  <si>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</si>
  <si>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</si>
  <si>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</si>
  <si>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</si>
  <si>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</si>
  <si>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</si>
  <si>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</si>
  <si>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</si>
  <si>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</si>
  <si>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</si>
  <si>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</si>
  <si>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</si>
  <si>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</si>
  <si>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</si>
  <si>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</si>
  <si>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</si>
  <si>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</si>
  <si>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</si>
  <si>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</si>
  <si>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</si>
  <si>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</si>
  <si>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</si>
  <si>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</si>
  <si>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</si>
  <si>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</si>
  <si>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</si>
  <si>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</si>
  <si>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</si>
  <si>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</si>
  <si>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</si>
  <si>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</si>
  <si>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</si>
  <si>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</si>
  <si>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</si>
  <si>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</si>
  <si>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</si>
  <si>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</si>
  <si>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</si>
  <si>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</si>
  <si>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</si>
  <si>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</si>
  <si>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</si>
  <si>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</si>
  <si>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</si>
  <si>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</si>
  <si>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</si>
  <si>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</si>
  <si>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</si>
  <si>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</si>
  <si>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</si>
  <si>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</si>
  <si>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</si>
  <si>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</si>
  <si>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</si>
  <si>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</si>
  <si>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</si>
  <si>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</si>
  <si>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</si>
  <si>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</si>
  <si>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</si>
  <si>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</si>
  <si>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</si>
  <si>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</si>
  <si>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</si>
  <si>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</si>
  <si>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</si>
  <si>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</si>
  <si>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</si>
  <si>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</si>
  <si>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</si>
  <si>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</si>
  <si>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</si>
  <si>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</si>
  <si>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</si>
  <si>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</si>
  <si>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</si>
  <si>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</si>
  <si>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</si>
  <si>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</si>
  <si>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</si>
  <si>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</si>
  <si>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</si>
  <si>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</si>
  <si>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</si>
  <si>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</si>
  <si>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</si>
  <si>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</si>
  <si>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</si>
  <si>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</si>
  <si>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</si>
  <si>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</si>
  <si>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</si>
  <si>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</si>
  <si>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</si>
  <si>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</si>
  <si>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</si>
  <si>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</si>
  <si>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</si>
  <si>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</si>
  <si>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</si>
  <si>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</si>
  <si>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</si>
  <si>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</si>
  <si>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</si>
  <si>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</si>
  <si>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</si>
  <si>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</si>
  <si>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</si>
  <si>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</si>
  <si>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</si>
  <si>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</si>
  <si>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</si>
  <si>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</si>
  <si>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</si>
  <si>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</si>
  <si>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</si>
  <si>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</si>
  <si>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</si>
  <si>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</si>
  <si>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</si>
  <si>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</si>
  <si>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</si>
  <si>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</si>
  <si>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</si>
  <si>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</si>
  <si>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</si>
  <si>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</si>
  <si>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</si>
  <si>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</si>
  <si>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</si>
  <si>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</si>
  <si>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</si>
  <si>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</si>
  <si>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</si>
  <si>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</si>
  <si>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</si>
  <si>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</si>
  <si>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</si>
  <si>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</si>
  <si>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</si>
  <si>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</si>
  <si>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</si>
  <si>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</si>
  <si>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</si>
  <si>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</si>
  <si>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</si>
  <si>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</si>
  <si>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</si>
  <si>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</si>
  <si>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</si>
  <si>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</si>
  <si>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</si>
  <si>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</si>
  <si>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</si>
  <si>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</si>
  <si>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</si>
  <si>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</si>
  <si>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</si>
  <si>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</si>
  <si>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</si>
  <si>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</si>
  <si>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</si>
  <si>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</si>
  <si>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</si>
  <si>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</si>
  <si>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</si>
  <si>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</si>
  <si>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</si>
  <si>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</si>
  <si>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</si>
  <si>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</si>
  <si>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</si>
  <si>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</si>
  <si>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</si>
  <si>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</si>
  <si>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</si>
  <si>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</si>
  <si>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</si>
  <si>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</si>
  <si>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</si>
  <si>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</si>
  <si>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</si>
  <si>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</si>
  <si>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</si>
  <si>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</si>
  <si>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</si>
  <si>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</si>
  <si>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</si>
  <si>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</si>
  <si>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</si>
  <si>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</si>
  <si>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</si>
  <si>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</si>
  <si>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</si>
  <si>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</si>
  <si>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</si>
  <si>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</si>
  <si>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</si>
  <si>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</si>
  <si>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</si>
  <si>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</si>
  <si>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</si>
  <si>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</si>
  <si>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</si>
  <si>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</si>
  <si>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</si>
  <si>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</si>
  <si>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</si>
  <si>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</si>
  <si>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</si>
  <si>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</si>
  <si>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</si>
  <si>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</si>
  <si>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</si>
  <si>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</si>
  <si>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</si>
  <si>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</si>
  <si>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</si>
  <si>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</si>
  <si>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</si>
  <si>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</si>
  <si>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</si>
  <si>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</si>
  <si>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</si>
  <si>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</si>
  <si>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</si>
  <si>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</si>
  <si>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</si>
  <si>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</si>
  <si>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</si>
  <si>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</si>
  <si>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</si>
  <si>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</si>
  <si>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</si>
  <si>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</si>
  <si>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</si>
  <si>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</si>
  <si>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</si>
  <si>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</si>
  <si>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</si>
  <si>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</si>
  <si>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</si>
  <si>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</si>
  <si>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</si>
  <si>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</si>
  <si>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</si>
  <si>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</si>
  <si>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</si>
  <si>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</si>
  <si>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</si>
  <si>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</si>
  <si>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</si>
  <si>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</si>
  <si>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</si>
  <si>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</si>
  <si>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</si>
  <si>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</si>
  <si>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</si>
  <si>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</si>
  <si>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</si>
  <si>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</si>
  <si>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</si>
  <si>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</si>
  <si>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</si>
  <si>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</si>
  <si>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</si>
  <si>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</si>
  <si>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</si>
  <si>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</si>
  <si>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</si>
  <si>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</si>
  <si>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</si>
  <si>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</si>
  <si>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</si>
  <si>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</si>
  <si>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</si>
  <si>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</si>
  <si>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</si>
  <si>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</si>
  <si>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</si>
  <si>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</si>
  <si>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</si>
  <si>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</si>
  <si>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</si>
  <si>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</si>
  <si>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</si>
  <si>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</si>
  <si>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</si>
  <si>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</si>
  <si>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</si>
  <si>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</si>
  <si>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</si>
  <si>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</si>
  <si>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</si>
  <si>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</si>
  <si>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</si>
  <si>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</si>
  <si>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</si>
  <si>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</si>
  <si>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</si>
  <si>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</si>
  <si>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</si>
  <si>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</si>
  <si>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</si>
  <si>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</si>
  <si>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</si>
  <si>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</si>
  <si>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</si>
  <si>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</si>
  <si>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</si>
  <si>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</si>
  <si>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</si>
  <si>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</si>
  <si>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</si>
  <si>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</si>
  <si>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</si>
  <si>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</si>
  <si>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</si>
  <si>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</si>
  <si>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</si>
  <si>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</si>
  <si>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</si>
  <si>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</si>
  <si>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</si>
  <si>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</si>
  <si>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</si>
  <si>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</si>
  <si>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</si>
  <si>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</si>
  <si>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</si>
  <si>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</si>
  <si>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</si>
  <si>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</si>
  <si>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</si>
  <si>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</si>
  <si>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</si>
  <si>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</si>
  <si>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</si>
  <si>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</si>
  <si>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</si>
  <si>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</si>
  <si>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</si>
  <si>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</si>
  <si>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</si>
  <si>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</si>
  <si>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</si>
  <si>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</si>
  <si>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</si>
  <si>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</si>
  <si>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</si>
  <si>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</si>
  <si>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</si>
  <si>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</si>
  <si>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</si>
  <si>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</si>
  <si>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</si>
  <si>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</si>
  <si>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</si>
  <si>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</si>
  <si>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</si>
  <si>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</si>
  <si>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</si>
  <si>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</si>
  <si>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</si>
  <si>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</si>
  <si>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</si>
  <si>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</si>
  <si>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</si>
  <si>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</si>
  <si>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</si>
  <si>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</si>
  <si>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</si>
  <si>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</si>
  <si>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</si>
  <si>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</si>
  <si>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</si>
  <si>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</si>
  <si>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</si>
  <si>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</si>
  <si>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</si>
  <si>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</si>
  <si>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</si>
  <si>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</si>
  <si>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</si>
  <si>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</si>
  <si>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</si>
  <si>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</si>
  <si>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</si>
  <si>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</si>
  <si>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</si>
  <si>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</si>
  <si>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</si>
  <si>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</si>
  <si>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</si>
  <si>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</si>
  <si>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</si>
  <si>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</si>
  <si>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</si>
  <si>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</si>
  <si>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</si>
  <si>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</si>
  <si>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</si>
  <si>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</si>
  <si>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</si>
  <si>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</si>
  <si>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</si>
  <si>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</si>
  <si>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</si>
  <si>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</si>
  <si>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</si>
  <si>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</si>
  <si>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</si>
  <si>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</si>
  <si>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</si>
  <si>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</si>
  <si>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</si>
  <si>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</si>
  <si>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</si>
  <si>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</si>
  <si>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</si>
  <si>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</si>
  <si>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</si>
  <si>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</si>
  <si>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</si>
  <si>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</si>
  <si>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</si>
  <si>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</si>
  <si>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</si>
  <si>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</si>
  <si>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</si>
  <si>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</si>
  <si>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</si>
  <si>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</si>
  <si>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</si>
  <si>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</si>
  <si>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</si>
  <si>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</si>
  <si>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</si>
  <si>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</si>
  <si>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</si>
  <si>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</si>
  <si>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</si>
  <si>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</si>
  <si>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</si>
  <si>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</si>
  <si>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</si>
  <si>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</si>
  <si>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</si>
  <si>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</si>
  <si>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</si>
  <si>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</si>
  <si>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</si>
  <si>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</si>
  <si>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</si>
  <si>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</si>
  <si>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</si>
  <si>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</si>
  <si>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</si>
  <si>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</si>
  <si>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</si>
  <si>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</si>
  <si>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</si>
  <si>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</si>
  <si>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</si>
  <si>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</si>
  <si>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</si>
  <si>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</si>
  <si>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</si>
  <si>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</si>
  <si>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</si>
  <si>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</si>
  <si>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</si>
  <si>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</si>
  <si>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</si>
  <si>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</si>
  <si>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</si>
  <si>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</si>
  <si>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</si>
  <si>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</si>
  <si>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</si>
  <si>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</si>
  <si>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</si>
  <si>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</si>
  <si>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</si>
  <si>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</si>
  <si>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</si>
  <si>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</si>
  <si>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</si>
  <si>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</si>
  <si>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</si>
  <si>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</si>
  <si>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</si>
  <si>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</si>
  <si>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</si>
  <si>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</si>
  <si>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</si>
  <si>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</si>
  <si>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</si>
  <si>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</si>
  <si>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</si>
  <si>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</si>
  <si>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</si>
  <si>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</si>
  <si>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</si>
  <si>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</si>
  <si>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</si>
  <si>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</si>
  <si>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</si>
  <si>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</si>
  <si>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</si>
  <si>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</si>
  <si>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</si>
  <si>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</si>
  <si>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</si>
  <si>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</si>
  <si>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</si>
  <si>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</si>
  <si>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</si>
  <si>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</si>
  <si>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</si>
  <si>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</si>
  <si>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</si>
  <si>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</si>
  <si>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</si>
  <si>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</si>
  <si>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</si>
  <si>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</si>
  <si>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</si>
  <si>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</si>
  <si>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</si>
  <si>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</si>
  <si>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</si>
  <si>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</si>
  <si>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</si>
  <si>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</si>
  <si>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</si>
  <si>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</si>
  <si>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</si>
  <si>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</si>
  <si>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</si>
  <si>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</si>
  <si>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</si>
  <si>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</si>
  <si>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</si>
  <si>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</si>
  <si>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</si>
  <si>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</si>
  <si>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</si>
  <si>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</si>
  <si>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</si>
  <si>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</si>
  <si>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</si>
  <si>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</si>
  <si>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</si>
  <si>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</si>
  <si>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</si>
  <si>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</si>
  <si>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</si>
  <si>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</si>
  <si>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</si>
  <si>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</si>
  <si>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</si>
  <si>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</si>
  <si>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</si>
  <si>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</si>
  <si>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</si>
  <si>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</si>
  <si>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</si>
  <si>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</si>
  <si>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</si>
  <si>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</si>
  <si>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</si>
  <si>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</si>
  <si>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</si>
  <si>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</si>
  <si>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</si>
  <si>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</si>
  <si>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</si>
  <si>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</si>
  <si>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</si>
  <si>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</si>
  <si>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</si>
  <si>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</si>
  <si>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</si>
  <si>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</si>
  <si>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</si>
  <si>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</si>
  <si>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</si>
  <si>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</si>
  <si>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</si>
  <si>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</si>
  <si>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</si>
  <si>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</si>
  <si>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</si>
  <si>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</si>
  <si>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</si>
  <si>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</si>
  <si>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</si>
  <si>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</si>
  <si>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</si>
  <si>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</si>
  <si>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</si>
  <si>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</si>
  <si>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</si>
  <si>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</si>
  <si>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</si>
  <si>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</si>
  <si>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</si>
  <si>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</si>
  <si>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</si>
  <si>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</si>
  <si>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</si>
  <si>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</si>
  <si>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</si>
  <si>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</si>
  <si>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</si>
  <si>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</si>
  <si>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</si>
  <si>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</si>
  <si>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</si>
  <si>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</si>
  <si>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</si>
  <si>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</si>
  <si>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</si>
  <si>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</si>
  <si>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</si>
  <si>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</si>
  <si>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</si>
  <si>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</si>
  <si>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</si>
  <si>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</si>
  <si>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</si>
  <si>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</si>
  <si>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</si>
  <si>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</si>
  <si>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</si>
  <si>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</si>
  <si>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</si>
  <si>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</si>
  <si>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</si>
  <si>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</si>
  <si>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</si>
  <si>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</si>
  <si>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</si>
  <si>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</si>
  <si>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</si>
  <si>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</si>
  <si>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</si>
  <si>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</si>
  <si>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</si>
  <si>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</si>
  <si>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</si>
  <si>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</si>
  <si>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</si>
  <si>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</si>
  <si>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</si>
  <si>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</si>
  <si>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</si>
  <si>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</si>
  <si>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</si>
  <si>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</si>
  <si>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</si>
  <si>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</si>
  <si>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</si>
  <si>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</si>
  <si>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</si>
  <si>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</si>
  <si>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</si>
  <si>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</si>
  <si>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</si>
  <si>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</si>
  <si>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</si>
  <si>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</si>
  <si>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</si>
  <si>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</si>
  <si>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</si>
  <si>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</si>
  <si>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</si>
  <si>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</si>
  <si>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</si>
  <si>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</si>
  <si>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</si>
  <si>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</si>
  <si>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</si>
  <si>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</si>
  <si>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</si>
  <si>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</si>
  <si>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</si>
  <si>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</si>
  <si>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</si>
  <si>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</si>
  <si>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</si>
  <si>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</si>
  <si>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</si>
  <si>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</si>
  <si>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</si>
  <si>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</si>
  <si>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</si>
  <si>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</si>
  <si>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</si>
  <si>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</si>
  <si>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</si>
  <si>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</si>
  <si>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</si>
  <si>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</si>
  <si>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</si>
  <si>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</si>
  <si>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</si>
  <si>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</si>
  <si>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</si>
  <si>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</si>
  <si>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</si>
  <si>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</si>
  <si>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</si>
  <si>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</si>
  <si>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</si>
  <si>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</si>
  <si>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</si>
  <si>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</si>
  <si>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</si>
  <si>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</si>
  <si>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</si>
  <si>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</si>
  <si>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</si>
  <si>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</si>
  <si>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</si>
  <si>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</si>
  <si>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</si>
  <si>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</si>
  <si>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</si>
  <si>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</si>
  <si>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</si>
  <si>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</si>
  <si>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</si>
  <si>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</si>
  <si>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</si>
  <si>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</si>
  <si>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</si>
  <si>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</si>
  <si>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</si>
  <si>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</si>
  <si>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</si>
  <si>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</si>
  <si>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</si>
  <si>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</si>
  <si>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</si>
  <si>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</si>
  <si>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</si>
  <si>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</si>
  <si>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</si>
  <si>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</si>
  <si>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</si>
  <si>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</si>
  <si>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</si>
  <si>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</si>
  <si>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</si>
  <si>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</si>
  <si>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</si>
  <si>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</si>
  <si>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</si>
  <si>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</si>
  <si>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</si>
  <si>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</si>
  <si>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</si>
  <si>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</si>
  <si>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</si>
  <si>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</si>
  <si>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</si>
  <si>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</si>
  <si>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</si>
  <si>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</si>
  <si>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</si>
  <si>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</si>
  <si>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</si>
  <si>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</si>
  <si>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</si>
  <si>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</si>
  <si>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</si>
  <si>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</si>
  <si>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</si>
  <si>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</si>
  <si>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</si>
  <si>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</si>
  <si>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</si>
  <si>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</si>
  <si>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</si>
  <si>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</si>
  <si>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</si>
  <si>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</si>
  <si>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</si>
  <si>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</si>
  <si>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</si>
  <si>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</si>
  <si>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</si>
  <si>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</si>
  <si>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</si>
  <si>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</si>
  <si>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</si>
  <si>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</si>
  <si>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</si>
  <si>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</si>
  <si>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</si>
  <si>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</si>
  <si>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</si>
  <si>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</si>
  <si>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</si>
  <si>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</si>
  <si>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</si>
  <si>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</si>
  <si>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</si>
  <si>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</si>
  <si>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</si>
  <si>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</si>
  <si>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</si>
  <si>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</si>
  <si>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</si>
  <si>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</si>
  <si>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</si>
  <si>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</si>
  <si>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</si>
  <si>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</si>
  <si>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</si>
  <si>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</si>
  <si>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</si>
  <si>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</si>
  <si>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</si>
  <si>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</si>
  <si>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</si>
  <si>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</si>
  <si>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</si>
  <si>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</si>
  <si>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</si>
  <si>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</si>
  <si>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</si>
  <si>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</si>
  <si>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</si>
  <si>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</si>
  <si>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</si>
  <si>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</si>
  <si>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</si>
  <si>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</si>
  <si>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</si>
  <si>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</si>
  <si>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</si>
  <si>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</si>
  <si>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</si>
  <si>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</si>
  <si>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</si>
  <si>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</si>
  <si>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</si>
  <si>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</si>
  <si>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</si>
  <si>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</si>
  <si>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</si>
  <si>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</si>
  <si>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</si>
  <si>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</si>
  <si>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</si>
  <si>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</si>
  <si>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</si>
  <si>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</si>
  <si>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</si>
  <si>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</si>
  <si>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</si>
  <si>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</si>
  <si>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</si>
  <si>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</si>
  <si>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</si>
  <si>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</si>
  <si>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</si>
  <si>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</si>
  <si>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</si>
  <si>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</si>
  <si>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</si>
  <si>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</si>
  <si>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</si>
  <si>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</si>
  <si>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</si>
  <si>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</si>
  <si>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</si>
  <si>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</si>
  <si>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</si>
  <si>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</si>
  <si>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</si>
  <si>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</si>
  <si>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</si>
  <si>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</si>
  <si>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</si>
  <si>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</si>
  <si>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</si>
  <si>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</si>
  <si>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</si>
  <si>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</si>
  <si>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</si>
  <si>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</si>
  <si>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</si>
  <si>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</si>
  <si>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</si>
  <si>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</si>
  <si>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</si>
  <si>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</si>
  <si>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</si>
  <si>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</si>
  <si>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</si>
  <si>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</si>
  <si>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</si>
  <si>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</si>
  <si>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</si>
  <si>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</si>
  <si>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</si>
  <si>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</si>
  <si>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</si>
  <si>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</si>
  <si>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</si>
  <si>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</si>
  <si>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</si>
  <si>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</si>
  <si>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</si>
  <si>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</si>
  <si>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</si>
  <si>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</si>
  <si>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</si>
  <si>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</si>
  <si>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</si>
  <si>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</si>
  <si>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</si>
  <si>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</si>
  <si>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</si>
  <si>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</si>
  <si>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</si>
  <si>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</si>
  <si>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</si>
  <si>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</si>
  <si>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</si>
  <si>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</si>
  <si>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</si>
  <si>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</si>
  <si>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</si>
  <si>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</si>
  <si>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</si>
  <si>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</si>
  <si>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</si>
  <si>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</si>
  <si>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</si>
  <si>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</si>
  <si>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</si>
  <si>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</si>
  <si>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</si>
  <si>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</si>
  <si>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</si>
  <si>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</si>
  <si>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</si>
  <si>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</si>
  <si>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</si>
  <si>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</si>
  <si>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</si>
  <si>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</si>
  <si>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</si>
  <si>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</si>
  <si>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</si>
  <si>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</si>
  <si>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</si>
  <si>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</si>
  <si>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</si>
  <si>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</si>
  <si>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</si>
  <si>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</si>
  <si>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</si>
  <si>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</si>
  <si>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</si>
  <si>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</si>
  <si>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</si>
  <si>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</si>
  <si>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</si>
  <si>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</si>
  <si>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</si>
  <si>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</si>
  <si>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</si>
  <si>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</si>
  <si>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</si>
  <si>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</si>
  <si>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</si>
  <si>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</si>
  <si>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</si>
  <si>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</si>
  <si>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</si>
  <si>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</si>
  <si>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</si>
  <si>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</si>
  <si>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</si>
  <si>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</si>
  <si>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</si>
  <si>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</si>
  <si>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</si>
  <si>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</si>
  <si>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</si>
  <si>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</si>
  <si>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</si>
  <si>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</si>
  <si>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</si>
  <si>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</si>
  <si>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</si>
  <si>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</si>
  <si>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</si>
  <si>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</si>
  <si>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</si>
  <si>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</si>
  <si>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</si>
  <si>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</si>
  <si>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</si>
  <si>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</si>
  <si>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</si>
  <si>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</si>
  <si>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</si>
  <si>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</si>
  <si>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</si>
  <si>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</si>
  <si>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</si>
  <si>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</si>
  <si>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</si>
  <si>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</si>
  <si>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</si>
  <si>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</si>
  <si>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</si>
  <si>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</si>
  <si>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</si>
  <si>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</si>
  <si>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</si>
  <si>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</si>
  <si>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</si>
  <si>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</si>
  <si>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</si>
  <si>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</si>
  <si>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</si>
  <si>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</si>
  <si>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</si>
  <si>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</si>
  <si>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</si>
  <si>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</si>
  <si>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</si>
  <si>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</si>
  <si>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</si>
  <si>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</si>
  <si>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</si>
  <si>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</si>
  <si>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</si>
  <si>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</si>
  <si>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</si>
  <si>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</si>
  <si>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</si>
  <si>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</si>
  <si>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</si>
  <si>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</si>
  <si>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</si>
  <si>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</si>
  <si>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</si>
  <si>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</si>
  <si>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</si>
  <si>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</si>
  <si>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</si>
  <si>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</si>
  <si>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</si>
  <si>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</si>
  <si>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</si>
  <si>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</si>
  <si>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</si>
  <si>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</si>
  <si>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</si>
  <si>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</si>
  <si>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</si>
  <si>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</si>
  <si>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</si>
  <si>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</si>
  <si>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</si>
  <si>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</si>
  <si>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</si>
  <si>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</si>
  <si>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</si>
  <si>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</si>
  <si>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</si>
  <si>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</si>
  <si>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</si>
  <si>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</si>
  <si>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</si>
  <si>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</si>
  <si>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</si>
  <si>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</si>
  <si>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</si>
  <si>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</si>
  <si>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</si>
  <si>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</si>
  <si>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</si>
  <si>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</si>
  <si>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</si>
  <si>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</si>
  <si>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</si>
  <si>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</si>
  <si>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</si>
  <si>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</si>
  <si>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</si>
  <si>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</si>
  <si>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</si>
  <si>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</si>
  <si>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</si>
  <si>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</si>
  <si>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</si>
  <si>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</si>
  <si>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</si>
  <si>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</si>
  <si>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</si>
  <si>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</si>
  <si>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</si>
  <si>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</si>
  <si>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</si>
  <si>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</si>
  <si>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</si>
  <si>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</si>
  <si>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</si>
  <si>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</si>
  <si>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</si>
  <si>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</si>
  <si>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</si>
  <si>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</si>
  <si>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</si>
  <si>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</si>
  <si>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</si>
  <si>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</si>
  <si>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</si>
  <si>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</si>
  <si>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</si>
  <si>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</si>
  <si>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</si>
  <si>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</si>
  <si>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</si>
  <si>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</si>
  <si>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</si>
  <si>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</si>
  <si>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</si>
  <si>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</si>
  <si>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</si>
  <si>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</si>
  <si>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</si>
  <si>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</si>
  <si>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</si>
  <si>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</si>
  <si>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</si>
  <si>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</si>
  <si>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</si>
  <si>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</si>
  <si>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</si>
  <si>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</si>
  <si>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</si>
  <si>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</si>
  <si>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</si>
  <si>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</si>
  <si>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</si>
  <si>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</si>
  <si>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</si>
  <si>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</si>
  <si>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</si>
  <si>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</si>
  <si>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</si>
  <si>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</si>
  <si>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</si>
  <si>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</si>
  <si>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</si>
  <si>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</si>
  <si>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</si>
  <si>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</si>
  <si>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</si>
  <si>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</si>
  <si>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</si>
  <si>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</si>
  <si>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</si>
  <si>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</si>
  <si>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</si>
  <si>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</si>
  <si>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</si>
  <si>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</si>
  <si>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</si>
  <si>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</si>
  <si>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</si>
  <si>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</si>
  <si>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</si>
  <si>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</si>
  <si>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</si>
  <si>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</si>
  <si>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</si>
  <si>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</si>
  <si>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</si>
  <si>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</si>
  <si>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</si>
  <si>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</si>
  <si>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</si>
  <si>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</si>
  <si>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</si>
  <si>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</si>
  <si>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</si>
  <si>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</si>
  <si>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</si>
  <si>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</si>
  <si>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</si>
  <si>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</si>
  <si>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</si>
  <si>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</si>
  <si>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</si>
  <si>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</si>
  <si>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</si>
  <si>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</si>
  <si>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</si>
  <si>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</si>
  <si>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</si>
  <si>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</si>
  <si>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</si>
  <si>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</si>
  <si>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</si>
  <si>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</si>
  <si>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</si>
  <si>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</si>
  <si>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</si>
  <si>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</si>
  <si>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</si>
  <si>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</si>
  <si>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</si>
  <si>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</si>
  <si>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</si>
  <si>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</si>
  <si>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</si>
  <si>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</si>
  <si>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</si>
  <si>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</si>
  <si>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</si>
  <si>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</si>
  <si>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</si>
  <si>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</si>
  <si>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</si>
  <si>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</si>
  <si>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</si>
  <si>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</si>
  <si>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</si>
  <si>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</si>
  <si>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</si>
  <si>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</si>
  <si>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</si>
  <si>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</si>
  <si>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</si>
  <si>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</si>
  <si>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</si>
  <si>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</si>
  <si>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</si>
  <si>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</si>
  <si>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</si>
  <si>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</si>
  <si>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</si>
  <si>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</si>
  <si>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</si>
  <si>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</si>
  <si>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</si>
  <si>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</si>
  <si>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</si>
  <si>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</si>
  <si>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</si>
  <si>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</si>
  <si>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</si>
  <si>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</si>
  <si>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</si>
  <si>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</si>
  <si>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</si>
  <si>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</si>
  <si>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</si>
  <si>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</si>
  <si>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</si>
  <si>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</si>
  <si>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</si>
  <si>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</si>
  <si>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</si>
  <si>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</si>
  <si>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</si>
  <si>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</si>
  <si>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</si>
  <si>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</si>
  <si>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</si>
  <si>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</si>
  <si>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</si>
  <si>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</si>
  <si>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</si>
  <si>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</si>
  <si>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</si>
  <si>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</si>
  <si>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</si>
  <si>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</si>
  <si>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</si>
  <si>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</si>
  <si>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</si>
  <si>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</si>
  <si>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</si>
  <si>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</si>
  <si>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</si>
  <si>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</si>
  <si>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</si>
  <si>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</si>
  <si>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</si>
  <si>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</si>
  <si>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</si>
  <si>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</si>
  <si>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</si>
  <si>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</si>
  <si>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</si>
  <si>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</si>
  <si>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</si>
  <si>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</si>
  <si>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</si>
  <si>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</si>
  <si>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</si>
  <si>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</si>
  <si>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</si>
  <si>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</si>
  <si>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</si>
  <si>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</si>
  <si>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</si>
  <si>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</si>
  <si>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</si>
  <si>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</si>
  <si>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</si>
  <si>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</si>
  <si>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</si>
  <si>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</si>
  <si>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</si>
  <si>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</si>
  <si>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</si>
  <si>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</si>
  <si>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</si>
  <si>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</si>
  <si>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</si>
  <si>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</si>
  <si>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</si>
  <si>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</si>
  <si>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</si>
  <si>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</si>
  <si>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</si>
  <si>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</si>
  <si>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</si>
  <si>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</si>
  <si>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</si>
  <si>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</si>
  <si>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</si>
  <si>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</si>
  <si>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</si>
  <si>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</si>
  <si>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</si>
  <si>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</si>
  <si>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</si>
  <si>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</si>
  <si>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</si>
  <si>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</si>
  <si>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</si>
  <si>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</si>
  <si>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</si>
  <si>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</si>
  <si>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</si>
  <si>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</si>
  <si>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</si>
  <si>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</si>
  <si>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</si>
  <si>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</si>
  <si>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</si>
  <si>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</si>
  <si>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</si>
  <si>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</si>
  <si>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</si>
  <si>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</si>
  <si>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</si>
  <si>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</si>
  <si>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</si>
  <si>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</si>
  <si>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</si>
  <si>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</si>
  <si>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</si>
  <si>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</si>
  <si>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</si>
  <si>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</si>
  <si>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</si>
  <si>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</si>
  <si>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</si>
  <si>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</si>
  <si>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</si>
  <si>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</si>
  <si>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</si>
  <si>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</si>
  <si>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</si>
  <si>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</si>
  <si>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</si>
  <si>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</si>
  <si>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</si>
  <si>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</si>
  <si>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</si>
  <si>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</si>
  <si>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</si>
  <si>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</si>
  <si>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</si>
  <si>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</si>
  <si>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</si>
  <si>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</si>
  <si>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</si>
  <si>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</si>
  <si>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</si>
  <si>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</si>
  <si>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</si>
  <si>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</si>
  <si>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</si>
  <si>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</si>
  <si>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</si>
  <si>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</si>
  <si>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</si>
  <si>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</si>
  <si>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</si>
  <si>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</si>
  <si>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</si>
  <si>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</si>
  <si>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</si>
  <si>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</si>
  <si>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</si>
  <si>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</si>
  <si>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</si>
  <si>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</si>
  <si>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</si>
  <si>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</si>
  <si>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</si>
  <si>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</si>
  <si>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</si>
  <si>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</si>
  <si>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</si>
  <si>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</si>
  <si>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</si>
  <si>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</si>
  <si>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</si>
  <si>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</si>
  <si>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</si>
  <si>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</si>
  <si>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</si>
  <si>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</si>
  <si>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</si>
  <si>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</si>
  <si>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</si>
  <si>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</si>
  <si>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</si>
  <si>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</si>
  <si>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</si>
  <si>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</si>
  <si>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</si>
  <si>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</si>
  <si>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</si>
  <si>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</si>
  <si>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</si>
  <si>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</si>
  <si>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</si>
  <si>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</si>
  <si>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</si>
  <si>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</si>
  <si>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</si>
  <si>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</si>
  <si>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</si>
  <si>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</si>
  <si>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</si>
  <si>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</si>
  <si>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</si>
  <si>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</si>
  <si>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</si>
  <si>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</si>
  <si>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</si>
  <si>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</si>
  <si>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</si>
  <si>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</si>
  <si>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</si>
  <si>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</si>
  <si>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</si>
  <si>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</si>
  <si>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</si>
  <si>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</si>
  <si>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</si>
  <si>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</si>
  <si>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</si>
  <si>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</si>
  <si>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</si>
  <si>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</si>
  <si>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</si>
  <si>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</si>
  <si>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</si>
  <si>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</si>
  <si>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</si>
  <si>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</si>
  <si>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</si>
  <si>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</si>
  <si>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</si>
  <si>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</si>
  <si>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</si>
  <si>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</si>
  <si>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</si>
  <si>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</si>
  <si>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</si>
  <si>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</si>
  <si>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</si>
  <si>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</si>
  <si>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</si>
  <si>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</si>
  <si>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</si>
  <si>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</si>
  <si>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</si>
  <si>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</si>
  <si>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</si>
  <si>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</si>
  <si>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</si>
  <si>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</si>
  <si>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</si>
  <si>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</si>
  <si>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</si>
  <si>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</si>
  <si>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</si>
  <si>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</si>
  <si>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</si>
  <si>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</si>
  <si>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</si>
  <si>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</si>
  <si>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</si>
  <si>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</si>
  <si>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</si>
  <si>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</si>
  <si>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</si>
  <si>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</si>
  <si>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</si>
  <si>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</si>
  <si>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</si>
  <si>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</si>
  <si>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</si>
  <si>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</si>
  <si>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</si>
  <si>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</si>
  <si>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</si>
  <si>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</si>
  <si>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</si>
  <si>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</si>
  <si>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</si>
  <si>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</si>
  <si>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</si>
  <si>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</si>
  <si>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</si>
  <si>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</si>
  <si>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</si>
  <si>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</si>
  <si>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</si>
  <si>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</si>
  <si>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</si>
  <si>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</si>
  <si>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</si>
  <si>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</si>
  <si>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</si>
  <si>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</si>
  <si>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</si>
  <si>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</si>
  <si>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</si>
  <si>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</si>
  <si>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</si>
  <si>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</si>
  <si>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</si>
  <si>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</si>
  <si>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</si>
  <si>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</si>
  <si>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</si>
  <si>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</si>
  <si>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</si>
  <si>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</si>
  <si>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</si>
  <si>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</si>
  <si>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</si>
  <si>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</si>
  <si>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</si>
  <si>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</si>
  <si>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</si>
  <si>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</si>
  <si>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</si>
  <si>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</si>
  <si>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</si>
  <si>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</si>
  <si>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</si>
  <si>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</si>
  <si>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</si>
  <si>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</si>
  <si>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</si>
  <si>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</si>
  <si>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</si>
  <si>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</si>
  <si>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</si>
  <si>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</si>
  <si>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</si>
  <si>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</si>
  <si>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</si>
  <si>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</si>
  <si>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</si>
  <si>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</si>
  <si>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</si>
  <si>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</si>
  <si>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</si>
  <si>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</si>
  <si>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</si>
  <si>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</si>
  <si>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</si>
  <si>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</si>
  <si>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</si>
  <si>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</si>
  <si>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</si>
  <si>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</si>
  <si>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</si>
  <si>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</si>
  <si>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</si>
  <si>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</si>
  <si>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</si>
  <si>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</si>
  <si>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</si>
  <si>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</si>
  <si>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</si>
  <si>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</si>
  <si>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</si>
  <si>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</si>
  <si>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</si>
  <si>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</si>
  <si>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</si>
  <si>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</si>
  <si>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</si>
  <si>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</si>
  <si>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</si>
  <si>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</si>
  <si>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</si>
  <si>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</si>
  <si>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</si>
  <si>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</si>
  <si>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</si>
  <si>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</si>
  <si>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</si>
  <si>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</si>
  <si>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</si>
  <si>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</si>
  <si>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</si>
  <si>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</si>
  <si>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</si>
  <si>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</si>
  <si>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</si>
  <si>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</si>
  <si>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</si>
  <si>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</si>
  <si>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</si>
  <si>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</si>
  <si>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</si>
  <si>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</si>
  <si>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</si>
  <si>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</si>
  <si>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</si>
  <si>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</si>
  <si>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</si>
  <si>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</si>
  <si>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</si>
  <si>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</si>
  <si>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</si>
  <si>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</si>
  <si>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</si>
  <si>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</si>
  <si>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</si>
  <si>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</si>
  <si>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</si>
  <si>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</si>
  <si>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</si>
  <si>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</si>
  <si>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</si>
  <si>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</si>
  <si>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</si>
  <si>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</si>
  <si>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</si>
  <si>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</si>
  <si>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</si>
  <si>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</si>
  <si>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</si>
  <si>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</si>
  <si>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</si>
  <si>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</si>
  <si>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</si>
  <si>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</si>
  <si>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</si>
  <si>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</si>
  <si>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</si>
  <si>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</si>
  <si>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</si>
  <si>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</si>
  <si>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</si>
  <si>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</si>
  <si>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</si>
  <si>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</si>
  <si>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</si>
  <si>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</si>
  <si>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</si>
  <si>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</si>
  <si>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</si>
  <si>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</si>
  <si>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</si>
  <si>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</si>
  <si>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</si>
  <si>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</si>
  <si>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</si>
  <si>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</si>
  <si>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</si>
  <si>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</si>
  <si>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</si>
  <si>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</si>
  <si>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</si>
  <si>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</si>
  <si>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</si>
  <si>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</si>
  <si>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</si>
  <si>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</si>
  <si>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</si>
  <si>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</si>
  <si>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</si>
  <si>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</si>
  <si>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</si>
  <si>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</si>
  <si>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</si>
  <si>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</si>
  <si>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</si>
  <si>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</si>
  <si>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</si>
  <si>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</si>
  <si>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</si>
  <si>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</si>
  <si>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</si>
  <si>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</si>
  <si>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</si>
  <si>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</si>
  <si>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</si>
  <si>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</si>
  <si>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</si>
  <si>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</si>
  <si>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</si>
  <si>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</si>
  <si>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</si>
  <si>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</si>
  <si>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</si>
  <si>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</si>
  <si>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</si>
  <si>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</si>
  <si>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</si>
  <si>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</si>
  <si>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</si>
  <si>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</si>
  <si>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</si>
  <si>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</si>
  <si>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</si>
  <si>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</si>
  <si>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</si>
  <si>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</si>
  <si>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</si>
  <si>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</si>
  <si>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</si>
  <si>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</si>
  <si>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</si>
  <si>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</si>
  <si>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</si>
  <si>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</si>
  <si>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</si>
  <si>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</si>
  <si>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</si>
  <si>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</si>
  <si>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</si>
  <si>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</si>
  <si>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</si>
  <si>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</si>
  <si>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</si>
  <si>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</si>
  <si>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</si>
  <si>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</si>
  <si>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</si>
  <si>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</si>
  <si>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</si>
  <si>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</si>
  <si>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</si>
  <si>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</si>
  <si>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</si>
  <si>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</si>
  <si>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</si>
  <si>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</si>
  <si>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</si>
  <si>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</si>
  <si>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</si>
  <si>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</si>
  <si>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</si>
  <si>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</si>
  <si>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</si>
  <si>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</si>
  <si>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</si>
  <si>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</si>
  <si>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</si>
  <si>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</si>
  <si>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</si>
  <si>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</si>
  <si>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</si>
  <si>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</si>
  <si>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</si>
  <si>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</si>
  <si>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</si>
  <si>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</si>
  <si>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</si>
  <si>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</si>
  <si>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</si>
  <si>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</si>
  <si>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</si>
  <si>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</si>
  <si>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</si>
  <si>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</si>
  <si>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</si>
  <si>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</si>
  <si>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</si>
  <si>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</si>
  <si>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</si>
  <si>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</si>
  <si>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</si>
  <si>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</si>
  <si>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</si>
  <si>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</si>
  <si>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</si>
  <si>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</si>
  <si>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</si>
  <si>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</si>
  <si>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</si>
  <si>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</si>
  <si>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</si>
  <si>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</si>
  <si>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</si>
  <si>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</si>
  <si>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</si>
  <si>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</si>
  <si>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</si>
  <si>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</si>
  <si>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</si>
  <si>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</si>
  <si>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</si>
  <si>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</si>
  <si>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</si>
  <si>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</si>
  <si>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</si>
  <si>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</si>
  <si>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</si>
  <si>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</si>
  <si>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</si>
  <si>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</si>
  <si>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</si>
  <si>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</si>
  <si>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</si>
  <si>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</si>
  <si>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</si>
  <si>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</si>
  <si>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</si>
  <si>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</si>
  <si>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</si>
  <si>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</si>
  <si>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</si>
  <si>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</si>
  <si>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</si>
  <si>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</si>
  <si>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</si>
  <si>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</si>
  <si>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</si>
  <si>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</si>
  <si>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</si>
  <si>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</si>
  <si>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</si>
  <si>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</si>
  <si>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</si>
  <si>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</si>
  <si>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</si>
  <si>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</si>
  <si>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</si>
  <si>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</si>
  <si>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</si>
  <si>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</si>
  <si>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</si>
  <si>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</si>
  <si>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</si>
  <si>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</si>
  <si>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</si>
  <si>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</si>
  <si>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</si>
  <si>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</si>
  <si>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</si>
  <si>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</si>
  <si>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</si>
  <si>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</si>
  <si>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</si>
  <si>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</si>
  <si>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</si>
  <si>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</si>
  <si>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</si>
  <si>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</si>
  <si>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</si>
  <si>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</si>
  <si>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</si>
  <si>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</si>
  <si>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</si>
  <si>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</si>
  <si>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</si>
  <si>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</si>
  <si>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</si>
  <si>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</si>
  <si>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</si>
  <si>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</si>
  <si>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</si>
  <si>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</si>
  <si>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</si>
  <si>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</si>
  <si>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</si>
  <si>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</si>
  <si>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</si>
  <si>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</si>
  <si>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</si>
  <si>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</si>
  <si>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</si>
  <si>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</si>
  <si>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</si>
  <si>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</si>
  <si>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</si>
  <si>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</si>
  <si>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</si>
  <si>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</si>
  <si>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</si>
  <si>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</si>
  <si>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</si>
  <si>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</si>
  <si>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</si>
  <si>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</si>
  <si>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</si>
  <si>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</si>
  <si>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</si>
  <si>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</si>
  <si>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</si>
  <si>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</si>
  <si>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</si>
  <si>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</si>
  <si>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</si>
  <si>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</si>
  <si>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</si>
  <si>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</si>
  <si>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</si>
  <si>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</si>
  <si>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</si>
  <si>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</si>
  <si>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</si>
  <si>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</si>
  <si>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</si>
  <si>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</si>
  <si>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</si>
  <si>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</si>
  <si>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</si>
  <si>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</si>
  <si>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</si>
  <si>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</si>
  <si>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</si>
  <si>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</si>
  <si>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</si>
  <si>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</si>
  <si>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</si>
  <si>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</si>
  <si>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</si>
  <si>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</si>
  <si>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</si>
  <si>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</si>
  <si>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</si>
  <si>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</si>
  <si>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</si>
  <si>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</si>
  <si>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</si>
  <si>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</si>
  <si>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</si>
  <si>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</si>
  <si>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</si>
  <si>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</si>
  <si>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</si>
  <si>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</si>
  <si>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</si>
  <si>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</si>
  <si>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</si>
  <si>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</si>
  <si>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</si>
  <si>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</si>
  <si>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</si>
  <si>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</si>
  <si>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</si>
  <si>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</si>
  <si>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</si>
  <si>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</si>
  <si>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</si>
  <si>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</si>
  <si>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</si>
  <si>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</si>
  <si>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</si>
  <si>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</si>
  <si>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</si>
  <si>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</si>
  <si>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</si>
  <si>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</si>
  <si>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</si>
  <si>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</si>
  <si>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</si>
  <si>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</si>
  <si>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</si>
  <si>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</si>
  <si>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</si>
  <si>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</si>
  <si>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</si>
  <si>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</si>
  <si>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</si>
  <si>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</si>
  <si>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</si>
  <si>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</si>
  <si>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</si>
  <si>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</si>
  <si>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</si>
  <si>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</si>
  <si>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</si>
  <si>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</si>
  <si>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</si>
  <si>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</si>
  <si>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</si>
  <si>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</si>
  <si>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</si>
  <si>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</si>
  <si>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</si>
  <si>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</si>
  <si>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</si>
  <si>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</si>
  <si>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</si>
  <si>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</si>
  <si>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</si>
  <si>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</si>
  <si>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</si>
  <si>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</si>
  <si>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</si>
  <si>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</si>
  <si>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</si>
  <si>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</si>
  <si>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</si>
  <si>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</si>
  <si>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</si>
  <si>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</si>
  <si>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</si>
  <si>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</si>
  <si>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</si>
  <si>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</si>
  <si>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</si>
  <si>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</si>
  <si>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</si>
  <si>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</si>
  <si>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</si>
  <si>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</si>
  <si>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</si>
  <si>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</si>
  <si>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</si>
  <si>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</si>
  <si>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</si>
  <si>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</si>
  <si>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</si>
  <si>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</si>
  <si>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</si>
  <si>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</si>
  <si>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</si>
  <si>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</si>
  <si>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</si>
  <si>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</si>
  <si>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</si>
  <si>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</si>
  <si>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</si>
  <si>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</si>
  <si>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</si>
  <si>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</si>
  <si>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</si>
  <si>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</si>
  <si>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</si>
  <si>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</si>
  <si>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</si>
  <si>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</si>
  <si>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</si>
  <si>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</si>
  <si>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</si>
  <si>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</si>
  <si>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</si>
  <si>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</si>
  <si>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</si>
  <si>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</si>
  <si>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</si>
  <si>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</si>
  <si>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</si>
  <si>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</si>
  <si>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</si>
  <si>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</si>
  <si>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</si>
  <si>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</si>
  <si>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</si>
  <si>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</si>
  <si>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</si>
  <si>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</si>
  <si>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</si>
  <si>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</si>
  <si>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</si>
  <si>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</si>
  <si>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</si>
  <si>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</si>
  <si>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</si>
  <si>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</si>
  <si>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</si>
  <si>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</si>
  <si>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</si>
  <si>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</si>
  <si>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</si>
  <si>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</si>
  <si>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</si>
  <si>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</si>
  <si>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</si>
  <si>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</si>
  <si>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</si>
  <si>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</si>
  <si>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</si>
  <si>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</si>
  <si>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</si>
  <si>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</si>
  <si>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</si>
  <si>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</si>
  <si>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</si>
  <si>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</si>
  <si>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</si>
  <si>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</si>
  <si>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</si>
  <si>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</si>
  <si>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</si>
  <si>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</si>
  <si>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</si>
  <si>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</si>
  <si>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</si>
  <si>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</si>
  <si>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</si>
  <si>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</si>
  <si>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</si>
  <si>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</si>
  <si>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</si>
  <si>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</si>
  <si>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</si>
  <si>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</si>
  <si>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</si>
  <si>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</si>
  <si>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</si>
  <si>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</si>
  <si>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</si>
  <si>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</si>
  <si>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</si>
  <si>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</si>
  <si>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</si>
  <si>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</si>
  <si>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</si>
  <si>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</si>
  <si>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</si>
  <si>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</si>
  <si>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</si>
  <si>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</si>
  <si>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</si>
  <si>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</si>
  <si>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</si>
  <si>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</si>
  <si>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</si>
  <si>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</si>
  <si>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</si>
  <si>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</si>
  <si>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</si>
  <si>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</si>
  <si>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</si>
  <si>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</si>
  <si>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</si>
  <si>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</si>
  <si>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</si>
  <si>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</si>
  <si>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</si>
  <si>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</si>
  <si>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</si>
  <si>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</si>
  <si>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</si>
  <si>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</si>
  <si>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</si>
  <si>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</si>
  <si>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</si>
  <si>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</si>
  <si>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</si>
  <si>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</si>
  <si>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</si>
  <si>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</si>
  <si>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</si>
  <si>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</si>
  <si>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</si>
  <si>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</si>
  <si>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</si>
  <si>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</si>
  <si>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</si>
  <si>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</si>
  <si>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</si>
  <si>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</si>
  <si>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</si>
  <si>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</si>
  <si>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</si>
  <si>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</si>
  <si>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</si>
  <si>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</si>
  <si>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</si>
  <si>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</si>
  <si>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</si>
  <si>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</si>
  <si>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</si>
  <si>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</si>
  <si>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</si>
  <si>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</si>
  <si>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</si>
  <si>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</si>
  <si>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</si>
  <si>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</si>
  <si>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</si>
  <si>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</si>
  <si>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</si>
  <si>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</si>
  <si>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</si>
  <si>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</si>
  <si>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</si>
  <si>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</si>
  <si>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</si>
  <si>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</si>
  <si>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</si>
  <si>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</si>
  <si>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</si>
  <si>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</si>
  <si>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</si>
  <si>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</si>
  <si>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</si>
  <si>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</si>
  <si>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</si>
  <si>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</si>
  <si>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</si>
  <si>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</si>
  <si>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</si>
  <si>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</si>
  <si>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</si>
  <si>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</si>
  <si>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</si>
  <si>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</si>
  <si>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</si>
  <si>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</si>
  <si>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</si>
  <si>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</si>
  <si>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</si>
  <si>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</si>
  <si>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</si>
  <si>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</si>
  <si>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</si>
  <si>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</si>
  <si>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</si>
  <si>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</si>
  <si>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</si>
  <si>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</si>
  <si>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</si>
  <si>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</si>
  <si>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</si>
  <si>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</si>
  <si>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</si>
  <si>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</si>
  <si>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</si>
  <si>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</si>
  <si>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</si>
  <si>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</si>
  <si>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</si>
  <si>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</si>
  <si>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</si>
  <si>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</si>
  <si>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</si>
  <si>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</si>
  <si>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</si>
  <si>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</si>
  <si>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</si>
  <si>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</si>
  <si>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</si>
  <si>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</si>
  <si>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</si>
  <si>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</si>
  <si>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</si>
  <si>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</si>
  <si>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</si>
  <si>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</si>
  <si>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</si>
  <si>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</si>
  <si>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</si>
  <si>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</si>
  <si>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</si>
  <si>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</si>
  <si>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</si>
  <si>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</si>
  <si>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</si>
  <si>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</si>
  <si>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</si>
  <si>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</si>
  <si>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</si>
  <si>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</si>
  <si>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</si>
  <si>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</si>
  <si>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</si>
  <si>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</si>
  <si>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</si>
  <si>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</si>
  <si>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</si>
  <si>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</si>
  <si>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</si>
  <si>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</si>
  <si>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</si>
  <si>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</si>
  <si>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</si>
  <si>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</si>
  <si>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</si>
  <si>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</si>
  <si>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</si>
  <si>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</si>
  <si>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</si>
  <si>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</si>
  <si>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</si>
  <si>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</si>
  <si>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</si>
  <si>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</si>
  <si>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</si>
  <si>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</si>
  <si>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</si>
  <si>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</si>
  <si>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</si>
  <si>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</si>
  <si>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</si>
  <si>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</si>
  <si>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</si>
  <si>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</si>
  <si>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</si>
  <si>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</si>
  <si>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</si>
  <si>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</si>
  <si>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</si>
  <si>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</si>
  <si>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</si>
  <si>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</si>
  <si>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</si>
  <si>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</si>
  <si>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</si>
  <si>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</si>
  <si>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</si>
  <si>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</si>
  <si>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</si>
  <si>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</si>
  <si>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</si>
  <si>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</si>
  <si>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</si>
  <si>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</si>
  <si>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</si>
  <si>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</si>
  <si>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</si>
  <si>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</si>
  <si>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</si>
  <si>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</si>
  <si>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</si>
  <si>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</si>
  <si>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</si>
  <si>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</si>
  <si>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</si>
  <si>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</si>
  <si>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</si>
  <si>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</si>
  <si>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</si>
  <si>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</si>
  <si>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</si>
  <si>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</si>
  <si>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</si>
  <si>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</si>
  <si>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</si>
  <si>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</si>
  <si>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</si>
  <si>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</si>
  <si>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</si>
  <si>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</si>
  <si>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</si>
  <si>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</si>
  <si>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</si>
  <si>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</si>
  <si>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</si>
  <si>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</si>
  <si>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</si>
  <si>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</si>
  <si>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</si>
  <si>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</si>
  <si>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</si>
  <si>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</si>
  <si>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</si>
  <si>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</si>
  <si>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</si>
  <si>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</si>
  <si>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</si>
  <si>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</si>
  <si>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</si>
  <si>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</si>
  <si>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</si>
  <si>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</si>
  <si>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</si>
  <si>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</si>
  <si>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</si>
  <si>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</si>
  <si>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</si>
  <si>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</si>
  <si>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</si>
  <si>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</si>
  <si>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</si>
  <si>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</si>
  <si>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</si>
  <si>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</si>
  <si>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</si>
  <si>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</si>
  <si>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</si>
  <si>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</si>
  <si>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</si>
  <si>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</si>
  <si>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</si>
  <si>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</si>
  <si>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</si>
  <si>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</si>
  <si>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</si>
  <si>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</si>
  <si>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</si>
  <si>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</si>
  <si>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</si>
  <si>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</si>
  <si>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</si>
  <si>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</si>
  <si>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</si>
  <si>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</si>
  <si>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</si>
  <si>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</si>
  <si>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</si>
  <si>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</si>
  <si>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</si>
  <si>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</si>
  <si>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</si>
  <si>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</si>
  <si>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</si>
  <si>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</si>
  <si>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</si>
  <si>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</si>
  <si>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</si>
  <si>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</si>
  <si>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</si>
  <si>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</si>
  <si>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</si>
  <si>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</si>
  <si>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</si>
  <si>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</si>
  <si>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</si>
  <si>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</si>
  <si>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</si>
  <si>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</si>
  <si>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</si>
  <si>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</si>
  <si>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</si>
  <si>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</si>
  <si>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</si>
  <si>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</si>
  <si>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</si>
  <si>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</si>
  <si>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</si>
  <si>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</si>
  <si>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</si>
  <si>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</si>
  <si>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</si>
  <si>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</si>
  <si>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</si>
  <si>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</si>
  <si>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</si>
  <si>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</si>
  <si>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</si>
  <si>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</si>
  <si>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</si>
  <si>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</si>
  <si>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</si>
  <si>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</si>
  <si>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</si>
  <si>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</si>
  <si>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</si>
  <si>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</si>
  <si>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</si>
  <si>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</si>
  <si>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</si>
  <si>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</si>
  <si>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</si>
  <si>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</si>
  <si>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</si>
  <si>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</si>
  <si>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</si>
  <si>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</si>
  <si>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</si>
  <si>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</si>
  <si>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</si>
  <si>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</si>
  <si>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</si>
  <si>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</si>
  <si>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</si>
  <si>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</si>
  <si>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</si>
  <si>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</si>
  <si>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</si>
  <si>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</si>
  <si>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</si>
  <si>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</si>
  <si>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</si>
  <si>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</si>
  <si>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</si>
  <si>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</si>
  <si>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</si>
  <si>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</si>
  <si>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</si>
  <si>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</si>
  <si>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</si>
  <si>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</si>
  <si>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</si>
  <si>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</si>
  <si>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</si>
  <si>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</si>
  <si>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</si>
  <si>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</si>
  <si>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</si>
  <si>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</si>
  <si>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</si>
  <si>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</si>
  <si>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</si>
  <si>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</si>
  <si>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</si>
  <si>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</si>
  <si>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</si>
  <si>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</si>
  <si>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</si>
  <si>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</si>
  <si>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</si>
  <si>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</si>
  <si>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</si>
  <si>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</si>
  <si>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</si>
  <si>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</si>
  <si>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</si>
  <si>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</si>
  <si>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</si>
  <si>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</si>
  <si>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</si>
  <si>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</si>
  <si>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</si>
  <si>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</si>
  <si>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</si>
  <si>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</si>
  <si>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</si>
  <si>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</si>
  <si>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</si>
  <si>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</si>
  <si>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</si>
  <si>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</si>
  <si>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</si>
  <si>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</si>
  <si>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</si>
  <si>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</si>
  <si>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</si>
  <si>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</si>
  <si>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</si>
  <si>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</si>
  <si>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</si>
  <si>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</si>
  <si>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</si>
  <si>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</si>
  <si>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</si>
  <si>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</si>
  <si>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</si>
  <si>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</si>
  <si>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</si>
  <si>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</si>
  <si>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</si>
  <si>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</si>
  <si>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</si>
  <si>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</si>
  <si>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</si>
  <si>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</si>
  <si>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</si>
  <si>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</si>
  <si>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</si>
  <si>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</si>
  <si>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</si>
  <si>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</si>
  <si>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</si>
  <si>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</si>
  <si>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</si>
  <si>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</si>
  <si>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</si>
  <si>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</si>
  <si>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</si>
  <si>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</si>
  <si>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</si>
  <si>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</si>
  <si>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</si>
  <si>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</si>
  <si>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</si>
  <si>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</si>
  <si>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</si>
  <si>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</si>
  <si>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</si>
  <si>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</si>
  <si>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</si>
  <si>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</si>
  <si>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</si>
  <si>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</si>
  <si>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</si>
  <si>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</si>
  <si>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</si>
  <si>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</si>
  <si>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</si>
  <si>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</si>
  <si>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</si>
  <si>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</si>
  <si>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</si>
  <si>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</si>
  <si>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</si>
  <si>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</si>
  <si>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</si>
  <si>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</si>
  <si>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</si>
  <si>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</si>
  <si>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</si>
  <si>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</si>
  <si>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</si>
  <si>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</si>
  <si>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</si>
  <si>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</si>
  <si>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</si>
  <si>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</si>
  <si>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</si>
  <si>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</si>
  <si>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</si>
  <si>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</si>
  <si>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</si>
  <si>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</si>
  <si>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</si>
  <si>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</si>
  <si>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</si>
  <si>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</si>
  <si>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</si>
  <si>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</si>
  <si>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</si>
  <si>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</si>
  <si>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</si>
  <si>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</si>
  <si>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</si>
  <si>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</si>
  <si>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</si>
  <si>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</si>
  <si>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</si>
  <si>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</si>
  <si>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</si>
  <si>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</si>
  <si>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</si>
  <si>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</si>
  <si>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</si>
  <si>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</si>
  <si>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</si>
  <si>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</si>
  <si>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</si>
  <si>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</si>
  <si>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</si>
  <si>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</si>
  <si>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</si>
  <si>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</si>
  <si>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</si>
  <si>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</si>
  <si>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</si>
  <si>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</si>
  <si>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</si>
  <si>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</si>
  <si>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</si>
  <si>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</si>
  <si>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</si>
  <si>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</si>
  <si>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</si>
  <si>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</si>
  <si>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</si>
  <si>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</si>
  <si>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</si>
  <si>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</si>
  <si>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</si>
  <si>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</si>
  <si>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</si>
  <si>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</si>
  <si>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</si>
  <si>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</si>
  <si>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</si>
  <si>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</si>
  <si>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</si>
  <si>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</si>
  <si>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</si>
  <si>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</si>
  <si>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</si>
  <si>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</si>
  <si>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</si>
  <si>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</si>
  <si>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</si>
  <si>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</si>
  <si>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</si>
  <si>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</si>
  <si>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</si>
  <si>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</si>
  <si>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</si>
  <si>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</si>
  <si>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</si>
  <si>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</si>
  <si>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</si>
  <si>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</si>
  <si>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</si>
  <si>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</si>
  <si>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</si>
  <si>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</si>
  <si>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</si>
  <si>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</si>
  <si>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</si>
  <si>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</si>
  <si>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</si>
  <si>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</si>
  <si>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</si>
  <si>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</si>
  <si>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</si>
  <si>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</si>
  <si>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</si>
  <si>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</si>
  <si>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</si>
  <si>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</si>
  <si>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</si>
  <si>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</si>
  <si>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</si>
  <si>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</si>
  <si>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</si>
  <si>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</si>
  <si>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</si>
  <si>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</si>
  <si>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</si>
  <si>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</si>
  <si>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</si>
  <si>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</si>
  <si>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</si>
  <si>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</si>
  <si>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</si>
  <si>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</si>
  <si>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</si>
  <si>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</si>
  <si>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</si>
  <si>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</si>
  <si>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</si>
  <si>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</si>
  <si>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</si>
  <si>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</si>
  <si>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</si>
  <si>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</si>
  <si>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</si>
  <si>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</si>
  <si>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</si>
  <si>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</si>
  <si>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</si>
  <si>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</si>
  <si>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</si>
  <si>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</si>
  <si>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</si>
  <si>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</si>
  <si>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</si>
  <si>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</si>
  <si>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</si>
  <si>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</si>
  <si>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</si>
  <si>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</si>
  <si>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</si>
  <si>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</si>
  <si>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</si>
  <si>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</si>
  <si>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</si>
  <si>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</si>
  <si>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</si>
  <si>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</si>
  <si>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</si>
  <si>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</si>
  <si>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</si>
  <si>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</si>
  <si>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</si>
  <si>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</si>
  <si>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</si>
  <si>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</si>
  <si>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</si>
  <si>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</si>
  <si>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</si>
  <si>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</si>
  <si>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</si>
  <si>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</si>
  <si>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</si>
  <si>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</si>
  <si>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</si>
  <si>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</si>
  <si>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</si>
  <si>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</si>
  <si>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</si>
  <si>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</si>
  <si>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</si>
  <si>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</si>
  <si>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</si>
  <si>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</si>
  <si>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</si>
  <si>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</si>
  <si>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</si>
  <si>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</si>
  <si>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</si>
  <si>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</si>
  <si>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</si>
  <si>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</si>
  <si>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</si>
  <si>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</si>
  <si>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</si>
  <si>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</si>
  <si>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</si>
  <si>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</si>
  <si>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</si>
  <si>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</si>
  <si>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</si>
  <si>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</si>
  <si>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</si>
  <si>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</si>
  <si>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</si>
  <si>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</si>
  <si>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</si>
  <si>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</si>
  <si>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</si>
  <si>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</si>
  <si>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</si>
  <si>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</si>
  <si>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</si>
  <si>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</si>
  <si>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</si>
  <si>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</si>
  <si>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</si>
  <si>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</si>
  <si>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</si>
  <si>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</si>
  <si>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</si>
  <si>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</si>
  <si>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</si>
  <si>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</si>
  <si>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</si>
  <si>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</si>
  <si>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</si>
  <si>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</si>
  <si>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</si>
  <si>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</si>
  <si>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</si>
  <si>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</si>
  <si>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</si>
  <si>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</si>
  <si>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</si>
  <si>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</si>
  <si>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</si>
  <si>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</si>
  <si>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</si>
  <si>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</si>
  <si>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</si>
  <si>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</si>
  <si>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</si>
  <si>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</si>
  <si>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</si>
  <si>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</si>
  <si>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</si>
  <si>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</si>
  <si>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</si>
  <si>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</si>
  <si>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</si>
  <si>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</si>
  <si>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</si>
  <si>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</si>
  <si>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</si>
  <si>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</si>
  <si>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</si>
  <si>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</si>
  <si>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</si>
  <si>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</si>
  <si>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</si>
  <si>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</si>
  <si>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</si>
  <si>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</si>
  <si>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</si>
  <si>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</si>
  <si>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</si>
  <si>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</si>
  <si>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</si>
  <si>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</si>
  <si>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</si>
  <si>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</si>
  <si>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</si>
  <si>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</si>
  <si>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</si>
  <si>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</si>
  <si>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</si>
  <si>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</si>
  <si>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</si>
  <si>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</si>
  <si>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</si>
  <si>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</si>
  <si>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</si>
  <si>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</si>
  <si>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</si>
  <si>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</si>
  <si>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</si>
  <si>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</si>
  <si>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</si>
  <si>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</si>
  <si>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</si>
  <si>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</si>
  <si>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</si>
  <si>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</si>
  <si>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</si>
  <si>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</si>
  <si>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</si>
  <si>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</si>
  <si>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</si>
  <si>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</si>
  <si>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</si>
  <si>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</si>
  <si>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</si>
  <si>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</si>
  <si>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</si>
  <si>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</si>
  <si>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</si>
  <si>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</si>
  <si>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</si>
  <si>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</si>
  <si>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</si>
  <si>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</si>
  <si>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</si>
  <si>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</si>
  <si>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</si>
  <si>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</si>
  <si>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</si>
  <si>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</si>
  <si>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</si>
  <si>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</si>
  <si>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</si>
  <si>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</si>
  <si>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</si>
  <si>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</si>
  <si>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</si>
  <si>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</si>
  <si>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</si>
  <si>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</si>
  <si>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</si>
  <si>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</si>
  <si>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</si>
  <si>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</si>
  <si>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</si>
  <si>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</si>
  <si>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</si>
  <si>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</si>
  <si>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</si>
  <si>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</si>
  <si>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</si>
  <si>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</si>
  <si>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</si>
  <si>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</si>
  <si>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</si>
  <si>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</si>
  <si>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</si>
  <si>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</si>
  <si>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</si>
  <si>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</si>
  <si>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</si>
  <si>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</si>
  <si>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</si>
  <si>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</si>
  <si>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</si>
  <si>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</si>
  <si>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</si>
  <si>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</si>
  <si>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</si>
  <si>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</si>
  <si>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</si>
  <si>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</si>
  <si>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</si>
  <si>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</si>
  <si>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</si>
  <si>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</si>
  <si>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</si>
  <si>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</si>
  <si>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</si>
  <si>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</si>
  <si>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</si>
  <si>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</si>
  <si>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</si>
  <si>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</si>
  <si>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</si>
  <si>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</si>
  <si>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</si>
  <si>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</si>
  <si>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</si>
  <si>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</si>
  <si>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</si>
  <si>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</si>
  <si>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</si>
  <si>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</si>
  <si>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</si>
  <si>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</si>
  <si>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</si>
  <si>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</si>
  <si>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</si>
  <si>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</si>
  <si>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</si>
  <si>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</si>
  <si>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</si>
  <si>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</si>
  <si>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</si>
  <si>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</si>
  <si>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</si>
  <si>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</si>
  <si>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</si>
  <si>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</si>
  <si>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</si>
  <si>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</si>
  <si>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</si>
  <si>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</si>
  <si>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</si>
  <si>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</si>
  <si>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</si>
  <si>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</si>
  <si>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</si>
  <si>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</si>
  <si>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</si>
  <si>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</si>
  <si>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</si>
  <si>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</si>
  <si>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</si>
  <si>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</si>
  <si>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</si>
  <si>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</si>
  <si>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</si>
  <si>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</si>
  <si>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</si>
  <si>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</si>
  <si>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</si>
  <si>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</si>
  <si>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</si>
  <si>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</si>
  <si>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</si>
  <si>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</si>
  <si>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</si>
  <si>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</si>
  <si>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</si>
  <si>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</si>
  <si>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</si>
  <si>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</si>
  <si>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</si>
  <si>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</si>
  <si>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</si>
  <si>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</si>
  <si>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</si>
  <si>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</si>
  <si>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</si>
  <si>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</si>
  <si>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</si>
  <si>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</si>
  <si>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</si>
  <si>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</si>
  <si>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</si>
  <si>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</si>
  <si>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</si>
  <si>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</si>
  <si>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</si>
  <si>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</si>
  <si>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</si>
  <si>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</si>
  <si>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</si>
  <si>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</si>
  <si>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</si>
  <si>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</si>
  <si>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</si>
  <si>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</si>
  <si>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</si>
  <si>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</si>
  <si>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</si>
  <si>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</si>
  <si>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</si>
  <si>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</si>
  <si>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</si>
  <si>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</si>
  <si>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</si>
  <si>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</si>
  <si>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</si>
  <si>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</si>
  <si>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</si>
  <si>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</si>
  <si>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</si>
  <si>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</si>
  <si>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</si>
  <si>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</si>
  <si>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</si>
  <si>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</si>
  <si>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</si>
  <si>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</si>
  <si>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</si>
  <si>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</si>
  <si>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</si>
  <si>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</si>
  <si>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</si>
  <si>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</si>
  <si>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</si>
  <si>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</si>
  <si>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</si>
  <si>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</si>
  <si>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</si>
  <si>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</si>
  <si>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</si>
  <si>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</si>
  <si>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</si>
  <si>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</si>
  <si>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</si>
  <si>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</si>
  <si>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</si>
  <si>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</si>
  <si>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</si>
  <si>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</si>
  <si>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</si>
  <si>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</si>
  <si>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</si>
  <si>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</si>
  <si>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</si>
  <si>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</si>
  <si>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</si>
  <si>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</si>
  <si>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</si>
  <si>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</si>
  <si>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</si>
  <si>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</si>
  <si>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</si>
  <si>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</si>
  <si>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</si>
  <si>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</si>
  <si>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</si>
  <si>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</si>
  <si>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</si>
  <si>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</si>
  <si>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</si>
  <si>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</si>
  <si>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</si>
  <si>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</si>
  <si>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</si>
  <si>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</si>
  <si>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</si>
  <si>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</si>
  <si>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</si>
  <si>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</si>
  <si>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</si>
  <si>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</si>
  <si>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</si>
  <si>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</si>
  <si>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</si>
  <si>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</si>
  <si>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</si>
  <si>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</si>
  <si>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</si>
  <si>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</si>
  <si>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</si>
  <si>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</si>
  <si>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</si>
  <si>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</si>
  <si>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</si>
  <si>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</si>
  <si>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</si>
  <si>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</si>
  <si>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</si>
  <si>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</si>
  <si>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</si>
  <si>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</si>
  <si>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</si>
  <si>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</si>
  <si>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</si>
  <si>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</si>
  <si>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</si>
  <si>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</si>
  <si>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</si>
  <si>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</si>
  <si>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</si>
  <si>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</si>
  <si>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</si>
  <si>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</si>
  <si>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</si>
  <si>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</si>
  <si>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</si>
  <si>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</si>
  <si>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</si>
  <si>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</si>
  <si>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</si>
  <si>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</si>
  <si>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</si>
  <si>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</si>
  <si>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</si>
  <si>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</si>
  <si>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</si>
  <si>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</si>
  <si>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</si>
  <si>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</si>
  <si>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</si>
  <si>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</si>
  <si>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</si>
  <si>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</si>
  <si>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</si>
  <si>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</si>
  <si>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</si>
  <si>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</si>
  <si>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</si>
  <si>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</si>
  <si>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</si>
  <si>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</si>
  <si>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</si>
  <si>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</si>
  <si>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</si>
  <si>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</si>
  <si>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</si>
  <si>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</si>
  <si>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</si>
  <si>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</si>
  <si>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</si>
  <si>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</si>
  <si>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</si>
  <si>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</si>
  <si>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</si>
  <si>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</si>
  <si>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</si>
  <si>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</si>
  <si>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</si>
  <si>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</si>
  <si>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</si>
  <si>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</si>
  <si>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</si>
  <si>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</si>
  <si>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</si>
  <si>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</si>
  <si>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</si>
  <si>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</si>
  <si>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</si>
  <si>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</si>
  <si>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</si>
  <si>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</si>
  <si>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</si>
  <si>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</si>
  <si>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</si>
  <si>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</si>
  <si>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</si>
  <si>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</si>
  <si>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</si>
  <si>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</si>
  <si>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</si>
  <si>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</si>
  <si>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</si>
  <si>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</si>
  <si>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</si>
  <si>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</si>
  <si>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</si>
  <si>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</si>
  <si>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</si>
  <si>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</si>
  <si>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</si>
  <si>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</si>
  <si>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</si>
  <si>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</si>
  <si>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</si>
  <si>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</si>
  <si>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</si>
  <si>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</si>
  <si>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</si>
  <si>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</si>
  <si>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</si>
  <si>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</si>
  <si>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</si>
  <si>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</si>
  <si>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</si>
  <si>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</si>
  <si>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</si>
  <si>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</si>
  <si>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</si>
  <si>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</si>
  <si>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</si>
  <si>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</si>
  <si>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</si>
  <si>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</si>
  <si>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</si>
  <si>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</si>
  <si>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</si>
  <si>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</si>
  <si>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</si>
  <si>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</si>
  <si>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</si>
  <si>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</si>
  <si>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</si>
  <si>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</si>
  <si>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</si>
  <si>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</si>
  <si>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</si>
  <si>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</si>
  <si>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</si>
  <si>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</si>
  <si>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</si>
  <si>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</si>
  <si>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</si>
  <si>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</si>
  <si>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</si>
  <si>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</si>
  <si>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</si>
  <si>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</si>
  <si>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</si>
  <si>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</si>
  <si>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</si>
  <si>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</si>
  <si>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</si>
  <si>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</si>
  <si>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</si>
  <si>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</si>
  <si>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</si>
  <si>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</si>
  <si>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</si>
  <si>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</si>
  <si>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</si>
  <si>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</si>
  <si>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</si>
  <si>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</si>
  <si>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</si>
  <si>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</si>
  <si>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</si>
  <si>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</si>
  <si>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</si>
  <si>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</si>
  <si>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</si>
  <si>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</si>
  <si>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</si>
  <si>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</si>
  <si>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</si>
  <si>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</si>
  <si>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</si>
  <si>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</si>
  <si>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</si>
  <si>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</si>
  <si>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</si>
  <si>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</si>
  <si>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</si>
  <si>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</si>
  <si>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</si>
  <si>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</si>
  <si>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</si>
  <si>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</si>
  <si>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</si>
  <si>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</si>
  <si>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</si>
  <si>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</si>
  <si>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</si>
  <si>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</si>
  <si>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</si>
  <si>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</si>
  <si>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</si>
  <si>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</si>
  <si>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</si>
  <si>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</si>
  <si>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</si>
  <si>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</si>
  <si>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</si>
  <si>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</si>
  <si>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</si>
  <si>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</si>
  <si>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</si>
  <si>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</si>
  <si>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</si>
  <si>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</si>
  <si>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</si>
  <si>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</si>
  <si>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</si>
  <si>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</si>
  <si>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</si>
  <si>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</si>
  <si>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</si>
  <si>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</si>
  <si>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</si>
  <si>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</si>
  <si>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</si>
  <si>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</si>
  <si>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</si>
  <si>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</si>
  <si>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</si>
  <si>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</si>
  <si>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</si>
  <si>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</si>
  <si>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</si>
  <si>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</si>
  <si>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</si>
  <si>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</si>
  <si>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</si>
  <si>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</si>
  <si>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</si>
  <si>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</si>
  <si>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</si>
  <si>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</si>
  <si>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</si>
  <si>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</si>
  <si>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</si>
  <si>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</si>
  <si>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</si>
  <si>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</si>
  <si>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</si>
  <si>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</si>
  <si>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</si>
  <si>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</si>
  <si>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</si>
  <si>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</si>
  <si>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</si>
  <si>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</si>
  <si>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</si>
  <si>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</si>
  <si>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</si>
  <si>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</si>
  <si>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</si>
  <si>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</si>
  <si>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</si>
  <si>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</si>
  <si>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</si>
  <si>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</si>
  <si>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</si>
  <si>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</si>
  <si>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</si>
  <si>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</si>
  <si>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</si>
  <si>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</si>
  <si>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</si>
  <si>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</si>
  <si>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</si>
  <si>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</si>
  <si>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</si>
  <si>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</si>
  <si>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</si>
  <si>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</si>
  <si>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</si>
  <si>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</si>
  <si>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</si>
  <si>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</si>
  <si>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</si>
  <si>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</si>
  <si>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</si>
  <si>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</si>
  <si>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</si>
  <si>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</si>
  <si>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</si>
  <si>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</si>
  <si>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</si>
  <si>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</si>
  <si>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</si>
  <si>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</si>
  <si>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</si>
  <si>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</si>
  <si>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</si>
  <si>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</si>
  <si>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</si>
  <si>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</si>
  <si>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</si>
  <si>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</si>
  <si>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</si>
  <si>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</si>
  <si>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</si>
  <si>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</si>
  <si>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</si>
  <si>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</si>
  <si>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</si>
  <si>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</si>
  <si>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</si>
  <si>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</si>
  <si>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</si>
  <si>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</si>
  <si>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</si>
  <si>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</si>
  <si>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</si>
  <si>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</si>
  <si>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</si>
  <si>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</si>
  <si>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</si>
  <si>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</si>
  <si>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</si>
  <si>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</si>
  <si>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</si>
  <si>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</si>
  <si>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</si>
  <si>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</si>
  <si>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</si>
  <si>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</si>
  <si>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</si>
  <si>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</si>
  <si>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</si>
  <si>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</si>
  <si>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</si>
  <si>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</si>
  <si>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</si>
  <si>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</si>
  <si>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</si>
  <si>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</si>
  <si>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</si>
  <si>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</si>
  <si>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</si>
  <si>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</si>
  <si>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</si>
  <si>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</si>
  <si>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</si>
  <si>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</si>
  <si>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</si>
  <si>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</si>
  <si>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</si>
  <si>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</si>
  <si>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</si>
  <si>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</si>
  <si>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</si>
  <si>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</si>
  <si>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</si>
  <si>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</si>
  <si>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</si>
  <si>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</si>
  <si>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</si>
  <si>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</si>
  <si>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</si>
  <si>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</si>
  <si>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</si>
  <si>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</si>
  <si>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</si>
  <si>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</si>
  <si>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</si>
  <si>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</si>
  <si>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</si>
  <si>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</si>
  <si>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</si>
  <si>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</si>
  <si>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</si>
  <si>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</si>
  <si>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</si>
  <si>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</si>
  <si>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</si>
  <si>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</si>
  <si>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</si>
  <si>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</si>
  <si>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</si>
  <si>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</si>
  <si>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</si>
  <si>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</si>
  <si>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</si>
  <si>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</si>
  <si>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</si>
  <si>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</si>
  <si>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</si>
  <si>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</si>
  <si>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</si>
  <si>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</si>
  <si>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</si>
  <si>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</si>
  <si>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</si>
  <si>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</si>
  <si>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</si>
  <si>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</si>
  <si>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</si>
  <si>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</si>
  <si>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</si>
  <si>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</si>
  <si>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</si>
  <si>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</si>
  <si>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</si>
  <si>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</si>
  <si>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</si>
  <si>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</si>
  <si>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</si>
  <si>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</si>
  <si>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</si>
  <si>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</si>
  <si>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</si>
  <si>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</si>
  <si>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</si>
  <si>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</si>
  <si>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</si>
  <si>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</si>
  <si>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</si>
  <si>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</si>
  <si>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</si>
  <si>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</si>
  <si>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</si>
  <si>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</si>
  <si>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</si>
  <si>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</si>
  <si>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</si>
  <si>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</si>
  <si>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</si>
  <si>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</si>
  <si>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</si>
  <si>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</si>
  <si>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</si>
  <si>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</si>
  <si>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</si>
  <si>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</si>
  <si>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</si>
  <si>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</si>
  <si>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</si>
  <si>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</si>
  <si>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</si>
  <si>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</si>
  <si>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</si>
  <si>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</si>
  <si>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</si>
  <si>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</si>
  <si>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</si>
  <si>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</si>
  <si>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</si>
  <si>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</si>
  <si>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</si>
  <si>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</si>
  <si>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</si>
  <si>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</si>
  <si>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</si>
  <si>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</si>
  <si>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</si>
  <si>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</si>
  <si>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</si>
  <si>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</si>
  <si>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</si>
  <si>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</si>
  <si>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</si>
  <si>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</si>
  <si>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</si>
  <si>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</si>
  <si>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</si>
  <si>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</si>
  <si>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</si>
  <si>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</si>
  <si>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</si>
  <si>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</si>
  <si>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</si>
  <si>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</si>
  <si>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</si>
  <si>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</si>
  <si>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</si>
  <si>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</si>
  <si>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</si>
  <si>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</si>
  <si>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</si>
  <si>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</si>
  <si>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</si>
  <si>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</si>
  <si>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</si>
  <si>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</si>
  <si>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</si>
  <si>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</si>
  <si>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</si>
  <si>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</si>
  <si>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</si>
  <si>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</si>
  <si>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</si>
  <si>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</si>
  <si>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</si>
  <si>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</si>
  <si>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</si>
  <si>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</si>
  <si>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</si>
  <si>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</si>
  <si>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</si>
  <si>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</si>
  <si>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</si>
  <si>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</si>
  <si>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</si>
  <si>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</si>
  <si>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</si>
  <si>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</si>
  <si>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</si>
  <si>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</si>
  <si>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</si>
  <si>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</si>
  <si>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</si>
  <si>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</si>
  <si>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</si>
  <si>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</si>
  <si>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</si>
  <si>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</si>
  <si>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</si>
  <si>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</si>
  <si>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</si>
  <si>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</si>
  <si>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</si>
  <si>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</si>
  <si>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</si>
  <si>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</si>
  <si>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</si>
  <si>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</si>
  <si>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</si>
  <si>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</si>
  <si>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</si>
  <si>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</si>
  <si>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</si>
  <si>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</si>
  <si>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</si>
  <si>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</si>
  <si>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</si>
  <si>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</si>
  <si>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</si>
  <si>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</si>
  <si>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</si>
  <si>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</si>
  <si>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</si>
  <si>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</si>
  <si>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</si>
  <si>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</si>
  <si>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</si>
  <si>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</si>
  <si>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</si>
  <si>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</si>
  <si>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</si>
  <si>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</si>
  <si>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</si>
  <si>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</si>
  <si>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</si>
  <si>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</si>
  <si>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</si>
  <si>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</si>
  <si>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</si>
  <si>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</si>
  <si>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</si>
  <si>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</si>
  <si>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</si>
  <si>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</si>
  <si>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</si>
  <si>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</si>
  <si>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</si>
  <si>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</si>
  <si>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</si>
  <si>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</si>
  <si>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</si>
  <si>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</si>
  <si>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</si>
  <si>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</si>
  <si>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</si>
  <si>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</si>
  <si>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</si>
  <si>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</si>
  <si>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</si>
  <si>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</si>
  <si>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</si>
  <si>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</si>
  <si>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</si>
  <si>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</si>
  <si>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</si>
  <si>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</si>
  <si>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</si>
  <si>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</si>
  <si>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</si>
  <si>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</si>
  <si>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</si>
  <si>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</si>
  <si>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</si>
  <si>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</si>
  <si>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</si>
  <si>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</si>
  <si>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</si>
  <si>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</si>
  <si>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</si>
  <si>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</si>
  <si>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</si>
  <si>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</si>
  <si>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</si>
  <si>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</si>
  <si>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</si>
  <si>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</si>
  <si>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</si>
  <si>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</si>
  <si>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</si>
  <si>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</si>
  <si>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</si>
  <si>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</si>
  <si>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</si>
  <si>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</si>
  <si>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</si>
  <si>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</si>
  <si>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</si>
  <si>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</si>
  <si>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</si>
  <si>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</si>
  <si>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</si>
  <si>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</si>
  <si>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</si>
  <si>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</si>
  <si>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</si>
  <si>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</si>
  <si>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</si>
  <si>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</si>
  <si>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</si>
  <si>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</si>
  <si>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</si>
  <si>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</si>
  <si>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</si>
  <si>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</si>
  <si>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</si>
  <si>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</si>
  <si>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</si>
  <si>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</si>
  <si>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</si>
  <si>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</si>
  <si>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</si>
  <si>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</si>
  <si>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</si>
  <si>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</si>
  <si>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</si>
  <si>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</si>
  <si>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</si>
  <si>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</si>
  <si>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</si>
  <si>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</si>
  <si>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</si>
  <si>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</si>
  <si>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</si>
  <si>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</si>
  <si>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</si>
  <si>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</si>
  <si>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</si>
  <si>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</si>
  <si>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</si>
  <si>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</si>
  <si>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</si>
  <si>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</si>
  <si>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</si>
  <si>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</si>
  <si>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</si>
  <si>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</si>
  <si>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</si>
  <si>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</si>
  <si>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</si>
  <si>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</si>
  <si>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</si>
  <si>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</si>
  <si>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</si>
  <si>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</si>
  <si>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</si>
  <si>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</si>
  <si>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</si>
  <si>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</si>
  <si>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</si>
  <si>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</si>
  <si>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</si>
  <si>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</si>
  <si>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</si>
  <si>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</si>
  <si>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</si>
  <si>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</si>
  <si>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</si>
  <si>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</si>
  <si>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</si>
  <si>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</si>
  <si>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</si>
  <si>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</si>
  <si>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</si>
  <si>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</si>
  <si>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</si>
  <si>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</si>
  <si>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</si>
  <si>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</si>
  <si>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</si>
  <si>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</si>
  <si>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</si>
  <si>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</si>
  <si>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</si>
  <si>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</si>
  <si>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</si>
  <si>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</si>
  <si>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</si>
  <si>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</si>
  <si>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</si>
  <si>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</si>
  <si>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</si>
  <si>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</si>
  <si>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</si>
  <si>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</si>
  <si>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</si>
  <si>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</si>
  <si>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</si>
  <si>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</si>
  <si>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</si>
  <si>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</si>
  <si>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</si>
  <si>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</si>
  <si>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</si>
  <si>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</si>
  <si>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</si>
  <si>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</si>
  <si>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</si>
  <si>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</si>
  <si>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</si>
  <si>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</si>
  <si>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</si>
  <si>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</si>
  <si>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</si>
  <si>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</si>
  <si>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</si>
  <si>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</si>
  <si>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</si>
  <si>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</si>
  <si>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</si>
  <si>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</si>
  <si>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</si>
  <si>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</si>
  <si>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</si>
  <si>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</si>
  <si>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</si>
  <si>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</si>
  <si>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</si>
  <si>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</si>
  <si>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</si>
  <si>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</si>
  <si>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</si>
  <si>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</si>
  <si>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</si>
  <si>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</si>
  <si>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</si>
  <si>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</si>
  <si>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</si>
  <si>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</si>
  <si>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</si>
  <si>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</si>
  <si>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</si>
  <si>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</si>
  <si>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</si>
  <si>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</si>
  <si>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</si>
  <si>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</si>
  <si>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</si>
  <si>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</si>
  <si>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</si>
  <si>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</si>
  <si>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</si>
  <si>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</si>
  <si>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</si>
  <si>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</si>
  <si>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</si>
  <si>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</si>
  <si>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</si>
  <si>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</si>
  <si>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</si>
  <si>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</si>
  <si>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</si>
  <si>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</si>
  <si>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</si>
  <si>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</si>
  <si>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</si>
  <si>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</si>
  <si>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</si>
  <si>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</si>
  <si>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</si>
  <si>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</si>
  <si>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</si>
  <si>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</si>
  <si>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</si>
  <si>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</si>
  <si>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</si>
  <si>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</si>
  <si>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</si>
  <si>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</si>
  <si>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</si>
  <si>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</si>
  <si>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</si>
  <si>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</si>
  <si>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</si>
  <si>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</si>
  <si>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</si>
  <si>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</si>
  <si>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</si>
  <si>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</si>
  <si>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</si>
  <si>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</si>
  <si>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</si>
  <si>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</si>
  <si>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</si>
  <si>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</si>
  <si>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</si>
  <si>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</si>
  <si>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</si>
  <si>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</si>
  <si>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</si>
  <si>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</si>
  <si>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</si>
  <si>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</si>
  <si>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</si>
  <si>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</si>
  <si>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</si>
  <si>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</si>
  <si>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</si>
  <si>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</si>
  <si>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</si>
  <si>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</si>
  <si>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</si>
  <si>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</si>
  <si>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</si>
  <si>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</si>
  <si>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</si>
  <si>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</si>
  <si>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</si>
  <si>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</si>
  <si>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</si>
  <si>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</si>
  <si>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</si>
  <si>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</si>
  <si>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</si>
  <si>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</si>
  <si>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</si>
  <si>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</si>
  <si>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</si>
  <si>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</si>
  <si>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</si>
  <si>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</si>
  <si>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</si>
  <si>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</si>
  <si>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</si>
  <si>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</si>
  <si>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</si>
  <si>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</si>
  <si>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</si>
  <si>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</si>
  <si>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</si>
  <si>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</si>
  <si>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</si>
  <si>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</si>
  <si>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</si>
  <si>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</si>
  <si>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</si>
  <si>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</si>
  <si>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</si>
  <si>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</si>
  <si>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</si>
  <si>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</si>
  <si>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</si>
  <si>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</si>
  <si>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</si>
  <si>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</si>
  <si>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</si>
  <si>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</si>
  <si>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</si>
  <si>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</si>
  <si>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</si>
  <si>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</si>
  <si>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</si>
  <si>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</si>
  <si>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</si>
  <si>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</si>
  <si>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</si>
  <si>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</si>
  <si>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</si>
  <si>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</si>
  <si>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</si>
  <si>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</si>
  <si>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</si>
  <si>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</si>
  <si>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</si>
  <si>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</si>
  <si>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</si>
  <si>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</si>
  <si>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</si>
  <si>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</si>
  <si>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</si>
  <si>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</si>
  <si>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</si>
  <si>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</si>
  <si>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</si>
  <si>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</si>
  <si>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</si>
  <si>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</si>
  <si>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</si>
  <si>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</si>
  <si>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</si>
  <si>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</si>
  <si>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</si>
  <si>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</si>
  <si>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</si>
  <si>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</si>
  <si>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</si>
  <si>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</si>
  <si>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</si>
  <si>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</si>
  <si>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</si>
  <si>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</si>
  <si>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</si>
  <si>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</si>
  <si>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</si>
  <si>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</si>
  <si>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</si>
  <si>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</si>
  <si>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</si>
  <si>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</si>
  <si>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</si>
  <si>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</si>
  <si>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</si>
  <si>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</si>
  <si>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</si>
  <si>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</si>
  <si>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</si>
  <si>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</si>
  <si>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</si>
  <si>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</si>
  <si>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</si>
  <si>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</si>
  <si>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</si>
  <si>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</si>
  <si>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</si>
  <si>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</si>
  <si>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</si>
  <si>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</si>
  <si>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</si>
  <si>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</si>
  <si>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</si>
  <si>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</si>
  <si>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</si>
  <si>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</si>
  <si>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</si>
  <si>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</si>
  <si>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</si>
  <si>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</si>
  <si>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</si>
  <si>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</si>
  <si>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</si>
  <si>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</si>
  <si>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</si>
  <si>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</si>
  <si>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</si>
  <si>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</si>
  <si>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</si>
  <si>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</si>
  <si>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</si>
  <si>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</si>
  <si>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</si>
  <si>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</si>
  <si>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</si>
  <si>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</si>
  <si>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</si>
  <si>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</si>
  <si>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</si>
  <si>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</si>
  <si>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</si>
  <si>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</si>
  <si>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</si>
  <si>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</si>
  <si>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</si>
  <si>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</si>
  <si>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</si>
  <si>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</si>
  <si>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</si>
  <si>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</si>
  <si>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</si>
  <si>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</si>
  <si>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</si>
  <si>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</si>
  <si>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</si>
  <si>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</si>
  <si>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</si>
  <si>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</si>
  <si>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</si>
  <si>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</si>
  <si>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</si>
  <si>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</si>
  <si>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</si>
  <si>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</si>
  <si>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</si>
  <si>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</si>
  <si>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</si>
  <si>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</si>
  <si>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</si>
  <si>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</si>
  <si>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</si>
  <si>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</si>
  <si>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</si>
  <si>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</si>
  <si>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</si>
  <si>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</si>
  <si>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</si>
  <si>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</si>
  <si>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</si>
  <si>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</si>
  <si>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</si>
  <si>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</si>
  <si>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</si>
  <si>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</si>
  <si>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</si>
  <si>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</si>
  <si>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</si>
  <si>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</si>
  <si>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</si>
  <si>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</si>
  <si>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</si>
  <si>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</si>
  <si>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</si>
  <si>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</si>
  <si>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</si>
  <si>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</si>
  <si>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</si>
  <si>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</si>
  <si>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</si>
  <si>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</si>
  <si>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</si>
  <si>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</si>
  <si>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</si>
  <si>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</si>
  <si>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</si>
  <si>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</si>
  <si>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</si>
  <si>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</si>
  <si>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</si>
  <si>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</si>
  <si>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</si>
  <si>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</si>
  <si>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</si>
  <si>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</si>
  <si>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</si>
  <si>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</si>
  <si>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</si>
  <si>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</si>
  <si>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</si>
  <si>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</si>
  <si>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</si>
  <si>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</si>
  <si>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</si>
  <si>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</si>
  <si>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</si>
  <si>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</si>
  <si>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</si>
  <si>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</si>
  <si>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</si>
  <si>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</si>
  <si>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</si>
  <si>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</si>
  <si>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</si>
  <si>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</si>
  <si>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</si>
  <si>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</si>
  <si>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</si>
  <si>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</si>
  <si>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</si>
  <si>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</si>
  <si>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</si>
  <si>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</si>
  <si>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</si>
  <si>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</si>
  <si>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</si>
  <si>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</si>
  <si>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</si>
  <si>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</si>
  <si>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</si>
  <si>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</si>
  <si>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</si>
  <si>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</si>
  <si>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</si>
  <si>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</si>
  <si>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</si>
  <si>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</si>
  <si>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</si>
  <si>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</si>
  <si>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</si>
  <si>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</si>
  <si>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</si>
  <si>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</si>
  <si>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</si>
  <si>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</si>
  <si>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</si>
  <si>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</si>
  <si>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</si>
  <si>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</si>
  <si>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</si>
  <si>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</si>
  <si>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</si>
  <si>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</si>
  <si>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</si>
  <si>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</si>
  <si>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</si>
  <si>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</si>
  <si>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</si>
  <si>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</si>
  <si>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</si>
  <si>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</si>
  <si>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</si>
  <si>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</si>
  <si>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</si>
  <si>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</si>
  <si>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</si>
  <si>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</si>
  <si>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</si>
  <si>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</si>
  <si>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</si>
  <si>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</si>
  <si>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</si>
  <si>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</si>
  <si>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</si>
  <si>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</si>
  <si>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</si>
  <si>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</si>
  <si>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</si>
  <si>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</si>
  <si>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</si>
  <si>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</si>
  <si>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</si>
  <si>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</si>
  <si>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</si>
  <si>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</si>
  <si>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</si>
  <si>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</si>
  <si>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</si>
  <si>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</si>
  <si>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</si>
  <si>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</si>
  <si>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</si>
  <si>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</si>
  <si>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</si>
  <si>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</si>
  <si>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</si>
  <si>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</si>
  <si>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</si>
  <si>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</si>
  <si>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</si>
  <si>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</si>
  <si>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</si>
  <si>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</si>
  <si>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</si>
  <si>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</si>
  <si>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</si>
  <si>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</si>
  <si>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</si>
  <si>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</si>
  <si>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</si>
  <si>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</si>
  <si>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</si>
  <si>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</si>
  <si>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</si>
  <si>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</si>
  <si>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</si>
  <si>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</si>
  <si>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</si>
  <si>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</si>
  <si>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</si>
  <si>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</si>
  <si>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</si>
  <si>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</si>
  <si>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</si>
  <si>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</si>
  <si>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</si>
  <si>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</si>
  <si>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</si>
  <si>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</si>
  <si>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</si>
  <si>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</si>
  <si>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</si>
  <si>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</si>
  <si>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</si>
  <si>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</si>
  <si>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</si>
  <si>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</si>
  <si>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</si>
  <si>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</si>
  <si>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</si>
  <si>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</si>
  <si>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</si>
  <si>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</si>
  <si>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</si>
  <si>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</si>
  <si>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</si>
  <si>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</si>
  <si>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</si>
  <si>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</si>
  <si>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</si>
  <si>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</si>
  <si>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</si>
  <si>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</si>
  <si>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</si>
  <si>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</si>
  <si>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</si>
  <si>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</si>
  <si>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</si>
  <si>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</si>
  <si>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</si>
  <si>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</si>
  <si>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</si>
  <si>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</si>
  <si>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</si>
  <si>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</si>
  <si>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</si>
  <si>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</si>
  <si>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</si>
  <si>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</si>
  <si>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</si>
  <si>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</si>
  <si>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</si>
  <si>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</si>
  <si>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</si>
  <si>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</si>
  <si>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</si>
  <si>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</si>
  <si>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</si>
  <si>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</si>
  <si>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</si>
  <si>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</si>
  <si>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</si>
  <si>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</si>
  <si>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</si>
  <si>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</si>
  <si>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</si>
  <si>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</si>
  <si>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</si>
  <si>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</si>
  <si>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</si>
  <si>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</si>
  <si>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</si>
  <si>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</si>
  <si>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</si>
  <si>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</si>
  <si>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</si>
  <si>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</si>
  <si>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</si>
  <si>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</si>
  <si>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</si>
  <si>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</si>
  <si>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</si>
  <si>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</si>
  <si>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</si>
  <si>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</si>
  <si>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</si>
  <si>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</si>
  <si>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</si>
  <si>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</si>
  <si>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</si>
  <si>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</si>
  <si>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</si>
  <si>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</si>
  <si>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</si>
  <si>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</si>
  <si>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</si>
  <si>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</si>
  <si>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</si>
  <si>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</si>
  <si>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</si>
  <si>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</si>
  <si>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</si>
  <si>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</si>
  <si>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</si>
  <si>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</si>
  <si>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</si>
  <si>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</si>
  <si>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</si>
  <si>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</si>
  <si>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</si>
  <si>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</si>
  <si>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</si>
  <si>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</si>
  <si>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</si>
  <si>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</si>
  <si>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</si>
  <si>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</si>
  <si>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</si>
  <si>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</si>
  <si>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</si>
  <si>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</si>
  <si>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</si>
  <si>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</si>
  <si>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</si>
  <si>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</si>
  <si>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</si>
  <si>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</si>
  <si>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</si>
  <si>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</si>
  <si>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</si>
  <si>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</si>
  <si>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</si>
  <si>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</si>
  <si>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</si>
  <si>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</si>
  <si>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</si>
  <si>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</si>
  <si>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</si>
  <si>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</si>
  <si>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</si>
  <si>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</si>
  <si>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</si>
  <si>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</si>
  <si>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</si>
  <si>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</si>
  <si>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</si>
  <si>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</si>
  <si>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</si>
  <si>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</si>
  <si>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</si>
  <si>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</si>
  <si>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</si>
  <si>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</si>
  <si>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</si>
  <si>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</si>
  <si>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</si>
  <si>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</si>
  <si>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</si>
  <si>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</si>
  <si>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</si>
  <si>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</si>
  <si>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</si>
  <si>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</si>
  <si>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</si>
  <si>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</si>
  <si>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</si>
  <si>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</si>
  <si>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</si>
  <si>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</si>
  <si>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</si>
  <si>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</si>
  <si>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</si>
  <si>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</si>
  <si>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</si>
  <si>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</si>
  <si>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</si>
  <si>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</si>
  <si>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</si>
  <si>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</si>
  <si>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</si>
  <si>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</si>
  <si>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</si>
  <si>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</si>
  <si>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</si>
  <si>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</si>
  <si>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</si>
  <si>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</si>
  <si>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</si>
  <si>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</si>
  <si>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</si>
  <si>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</si>
  <si>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</si>
  <si>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</si>
  <si>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</si>
  <si>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</si>
  <si>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</si>
  <si>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</si>
  <si>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</si>
  <si>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</si>
  <si>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</si>
  <si>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</si>
  <si>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</si>
  <si>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</si>
  <si>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</si>
  <si>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</si>
  <si>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</si>
  <si>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</si>
  <si>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</si>
  <si>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</si>
  <si>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</si>
  <si>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</si>
  <si>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</si>
  <si>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</si>
  <si>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</si>
  <si>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</si>
  <si>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</si>
  <si>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</si>
  <si>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</si>
  <si>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</si>
  <si>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</si>
  <si>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</si>
  <si>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</si>
  <si>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</si>
  <si>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</si>
  <si>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</si>
  <si>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</si>
  <si>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</si>
  <si>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</si>
  <si>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</si>
  <si>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</si>
  <si>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</si>
  <si>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</si>
  <si>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</si>
  <si>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</si>
  <si>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</si>
  <si>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</si>
  <si>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</si>
  <si>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</si>
  <si>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</si>
  <si>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</si>
  <si>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</si>
  <si>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</si>
  <si>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</si>
  <si>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</si>
  <si>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</si>
  <si>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</si>
  <si>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</si>
  <si>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</si>
  <si>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</si>
  <si>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</si>
  <si>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</si>
  <si>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</si>
  <si>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</si>
  <si>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</si>
  <si>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</si>
  <si>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</si>
  <si>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</si>
  <si>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</si>
  <si>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</si>
  <si>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</si>
  <si>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</si>
  <si>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</si>
  <si>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</si>
  <si>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</si>
  <si>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</si>
  <si>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</si>
  <si>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</si>
  <si>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</si>
  <si>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</si>
  <si>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</si>
  <si>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</si>
  <si>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</si>
  <si>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</si>
  <si>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</si>
  <si>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</si>
  <si>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</si>
  <si>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</si>
  <si>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</si>
  <si>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</si>
  <si>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</si>
  <si>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</si>
  <si>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</si>
  <si>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</si>
  <si>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</si>
  <si>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</si>
  <si>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</si>
  <si>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</si>
  <si>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</si>
  <si>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</si>
  <si>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</si>
  <si>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</si>
  <si>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</si>
  <si>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</si>
  <si>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</si>
  <si>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</si>
  <si>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</si>
  <si>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</si>
  <si>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</si>
  <si>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</si>
  <si>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</si>
  <si>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</si>
  <si>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</si>
  <si>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</si>
  <si>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</si>
  <si>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</si>
  <si>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</si>
  <si>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</si>
  <si>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</si>
  <si>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</si>
  <si>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</si>
  <si>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</si>
  <si>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</si>
  <si>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</si>
  <si>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</si>
  <si>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</si>
  <si>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</si>
  <si>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</si>
  <si>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</si>
  <si>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</si>
  <si>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</si>
  <si>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</si>
  <si>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</si>
  <si>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</si>
  <si>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</si>
  <si>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</si>
  <si>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</si>
  <si>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</si>
  <si>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</si>
  <si>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</si>
  <si>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</si>
  <si>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</si>
  <si>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</si>
  <si>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</si>
  <si>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</si>
  <si>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</si>
  <si>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</si>
  <si>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</si>
  <si>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</si>
  <si>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</si>
  <si>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</si>
  <si>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</si>
  <si>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</si>
  <si>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</si>
  <si>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</si>
  <si>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</si>
  <si>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</si>
  <si>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</si>
  <si>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</si>
  <si>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</si>
  <si>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</si>
  <si>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</si>
  <si>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</si>
  <si>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</si>
  <si>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</si>
  <si>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</si>
  <si>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</si>
  <si>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</si>
  <si>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</si>
  <si>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</si>
  <si>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</si>
  <si>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</si>
  <si>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</si>
  <si>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</si>
  <si>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</si>
  <si>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</si>
  <si>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</si>
  <si>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</si>
  <si>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</si>
  <si>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</si>
  <si>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</si>
  <si>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</si>
  <si>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</si>
  <si>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</si>
  <si>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</si>
  <si>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</si>
  <si>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</si>
  <si>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</si>
  <si>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</si>
  <si>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</si>
  <si>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</si>
  <si>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</si>
  <si>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</si>
  <si>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</si>
  <si>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</si>
  <si>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</si>
  <si>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</si>
  <si>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</si>
  <si>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</si>
  <si>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</si>
  <si>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</si>
  <si>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</si>
  <si>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</si>
  <si>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</si>
  <si>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</si>
  <si>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</si>
  <si>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</si>
  <si>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</si>
  <si>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</si>
  <si>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</si>
  <si>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</si>
  <si>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</si>
  <si>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</si>
  <si>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</si>
  <si>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</si>
  <si>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</si>
  <si>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</si>
  <si>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</si>
  <si>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</si>
  <si>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</si>
  <si>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</si>
  <si>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</si>
  <si>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</si>
  <si>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</si>
  <si>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</si>
  <si>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</si>
  <si>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</si>
  <si>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</si>
  <si>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</si>
  <si>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</si>
  <si>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</si>
  <si>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</si>
  <si>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</si>
  <si>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</si>
  <si>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</si>
  <si>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</si>
  <si>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</si>
  <si>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</si>
  <si>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</si>
  <si>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</si>
  <si>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</si>
  <si>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</si>
  <si>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</si>
  <si>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</si>
  <si>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</si>
  <si>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</si>
  <si>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</si>
  <si>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</si>
  <si>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</si>
  <si>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</si>
  <si>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</si>
  <si>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</si>
  <si>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</si>
  <si>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</si>
  <si>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</si>
  <si>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</si>
  <si>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</si>
  <si>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</si>
  <si>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</si>
  <si>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</si>
  <si>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</si>
  <si>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</si>
  <si>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</si>
  <si>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</si>
  <si>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</si>
  <si>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</si>
  <si>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</si>
  <si>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</si>
  <si>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</si>
  <si>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</si>
  <si>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</si>
  <si>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</si>
  <si>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</si>
  <si>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</si>
  <si>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</si>
  <si>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</si>
  <si>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</si>
  <si>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</si>
  <si>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</si>
  <si>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</si>
  <si>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</si>
  <si>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</si>
  <si>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</si>
  <si>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</si>
  <si>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</si>
  <si>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</si>
  <si>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</si>
  <si>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</si>
  <si>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</si>
  <si>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</si>
  <si>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</si>
  <si>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</si>
  <si>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</si>
  <si>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</si>
  <si>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</si>
  <si>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</si>
  <si>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</si>
  <si>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</si>
  <si>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</si>
  <si>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</si>
  <si>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</si>
  <si>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</si>
  <si>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</si>
  <si>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</si>
  <si>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</si>
  <si>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</si>
  <si>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</si>
  <si>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</si>
  <si>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</si>
  <si>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</si>
  <si>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</si>
  <si>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</si>
  <si>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</si>
  <si>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</si>
  <si>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</si>
  <si>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</si>
  <si>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</si>
  <si>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</si>
  <si>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</si>
  <si>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</si>
  <si>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</si>
  <si>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</si>
  <si>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</si>
  <si>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</si>
  <si>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</si>
  <si>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</si>
  <si>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</si>
  <si>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</si>
  <si>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</si>
  <si>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</si>
  <si>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</si>
  <si>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</si>
  <si>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</si>
  <si>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</si>
  <si>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</si>
  <si>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</si>
  <si>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</si>
  <si>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</si>
  <si>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</si>
  <si>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</si>
  <si>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</si>
  <si>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</si>
  <si>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</si>
  <si>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</si>
  <si>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</si>
  <si>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</si>
  <si>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</si>
  <si>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</si>
  <si>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</si>
  <si>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</si>
  <si>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</si>
  <si>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</si>
  <si>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</si>
  <si>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</si>
  <si>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</si>
  <si>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</si>
  <si>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</si>
  <si>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</si>
  <si>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</si>
  <si>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</si>
  <si>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</si>
  <si>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</si>
  <si>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</si>
  <si>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</si>
  <si>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</si>
  <si>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</si>
  <si>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</si>
  <si>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</si>
  <si>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</si>
  <si>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</si>
  <si>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</si>
  <si>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</si>
  <si>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</si>
  <si>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</si>
  <si>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</si>
  <si>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</si>
  <si>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</si>
  <si>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</si>
  <si>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</si>
  <si>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</si>
  <si>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</si>
  <si>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</si>
  <si>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</si>
  <si>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</si>
  <si>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</si>
  <si>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</si>
  <si>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</si>
  <si>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</si>
  <si>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</si>
  <si>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</si>
  <si>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</si>
  <si>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</si>
  <si>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</si>
  <si>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</si>
  <si>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</si>
  <si>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</si>
  <si>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</si>
  <si>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</si>
  <si>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</si>
  <si>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</si>
  <si>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</si>
  <si>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</si>
  <si>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</si>
  <si>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</si>
  <si>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</si>
  <si>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</si>
  <si>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</si>
  <si>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</si>
  <si>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</si>
  <si>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</si>
  <si>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</si>
  <si>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</si>
  <si>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</si>
  <si>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</si>
  <si>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</si>
  <si>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</si>
  <si>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</si>
  <si>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</si>
  <si>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</si>
  <si>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</si>
  <si>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</si>
  <si>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</si>
  <si>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</si>
  <si>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</si>
  <si>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</si>
  <si>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</si>
  <si>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</si>
  <si>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</si>
  <si>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</si>
  <si>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</si>
  <si>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</si>
  <si>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</si>
  <si>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</si>
  <si>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</si>
  <si>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</si>
  <si>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</si>
  <si>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</si>
  <si>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</si>
  <si>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</si>
  <si>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</si>
  <si>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</si>
  <si>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</si>
  <si>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</si>
  <si>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</si>
  <si>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</si>
  <si>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</si>
  <si>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</si>
  <si>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</si>
  <si>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</si>
  <si>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</si>
  <si>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</si>
  <si>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</si>
  <si>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</si>
  <si>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</si>
  <si>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</si>
  <si>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</si>
  <si>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</si>
  <si>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</si>
  <si>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</si>
  <si>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</si>
  <si>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</si>
  <si>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</si>
  <si>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</si>
  <si>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</si>
  <si>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</si>
  <si>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</si>
  <si>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</si>
  <si>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</si>
  <si>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</si>
  <si>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</si>
  <si>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</si>
  <si>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</si>
  <si>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</si>
  <si>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</si>
  <si>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</si>
  <si>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</si>
  <si>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</si>
  <si>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</si>
  <si>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</si>
  <si>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</si>
  <si>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</si>
  <si>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</si>
  <si>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</si>
  <si>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</si>
  <si>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</si>
  <si>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</si>
  <si>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</si>
  <si>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</si>
  <si>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</si>
  <si>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</si>
  <si>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</si>
  <si>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</si>
  <si>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</si>
  <si>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</si>
  <si>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</si>
  <si>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</si>
  <si>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</si>
  <si>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</si>
  <si>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</si>
  <si>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</si>
  <si>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</si>
  <si>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</si>
  <si>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</si>
  <si>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</si>
  <si>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</si>
  <si>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</si>
  <si>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</si>
  <si>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</si>
  <si>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</si>
  <si>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</si>
  <si>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</si>
  <si>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</si>
  <si>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</si>
  <si>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</si>
  <si>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</si>
  <si>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</si>
  <si>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</si>
  <si>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</si>
  <si>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</si>
  <si>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</si>
  <si>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</si>
  <si>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</si>
  <si>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</si>
  <si>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</si>
  <si>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</si>
  <si>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</si>
  <si>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</si>
  <si>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</si>
  <si>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</si>
  <si>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</si>
  <si>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</si>
  <si>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</si>
  <si>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</si>
  <si>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</si>
  <si>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</si>
  <si>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</si>
  <si>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</si>
  <si>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</si>
  <si>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</si>
  <si>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</si>
  <si>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</si>
  <si>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</si>
  <si>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</si>
  <si>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</si>
  <si>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</si>
  <si>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</si>
  <si>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</si>
  <si>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</si>
  <si>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</si>
  <si>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</si>
  <si>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</si>
  <si>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</si>
  <si>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</si>
  <si>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</si>
  <si>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</si>
  <si>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</si>
  <si>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</si>
  <si>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</si>
  <si>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</si>
  <si>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</si>
  <si>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</si>
  <si>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</si>
  <si>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</si>
  <si>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</si>
  <si>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</si>
  <si>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</si>
  <si>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</si>
  <si>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</si>
  <si>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</si>
  <si>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</si>
  <si>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</si>
  <si>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</si>
  <si>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</si>
  <si>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</si>
  <si>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</si>
  <si>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</si>
  <si>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</si>
  <si>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</si>
  <si>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</si>
  <si>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</si>
  <si>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</si>
  <si>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</si>
  <si>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</si>
  <si>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</si>
  <si>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</si>
  <si>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</si>
  <si>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</si>
  <si>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</si>
  <si>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</si>
  <si>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</si>
  <si>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</si>
  <si>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</si>
  <si>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</si>
  <si>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</si>
  <si>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</si>
  <si>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</si>
  <si>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</si>
  <si>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</si>
  <si>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</si>
  <si>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</si>
  <si>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</si>
  <si>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</si>
  <si>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</si>
  <si>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</si>
  <si>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</si>
  <si>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</si>
  <si>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</si>
  <si>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</si>
  <si>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</si>
  <si>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</si>
  <si>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</si>
  <si>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</si>
  <si>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</si>
  <si>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</si>
  <si>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</si>
  <si>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</si>
  <si>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</si>
  <si>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</si>
  <si>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</si>
  <si>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</si>
  <si>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</si>
  <si>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</si>
  <si>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</si>
  <si>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</si>
  <si>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</si>
  <si>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</si>
  <si>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</si>
  <si>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</si>
  <si>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</si>
  <si>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</si>
  <si>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</si>
  <si>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</si>
  <si>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</si>
  <si>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</si>
  <si>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</si>
  <si>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</si>
  <si>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</si>
  <si>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</si>
  <si>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</si>
  <si>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</si>
  <si>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</si>
  <si>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</si>
  <si>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</si>
  <si>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</si>
  <si>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</si>
  <si>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</si>
  <si>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</si>
  <si>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</si>
  <si>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</si>
  <si>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</si>
  <si>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</si>
  <si>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</si>
  <si>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</si>
  <si>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</si>
  <si>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</si>
  <si>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</si>
  <si>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</si>
  <si>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</si>
  <si>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</si>
  <si>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</si>
  <si>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</si>
  <si>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</si>
  <si>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</si>
  <si>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</si>
  <si>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</si>
  <si>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</si>
  <si>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</si>
  <si>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</si>
  <si>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</si>
  <si>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</si>
  <si>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</si>
  <si>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</si>
  <si>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</si>
  <si>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</si>
  <si>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</si>
  <si>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</si>
  <si>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</si>
  <si>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</si>
  <si>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</si>
  <si>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</si>
  <si>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</si>
  <si>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</si>
  <si>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</si>
  <si>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</si>
  <si>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</si>
  <si>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</si>
  <si>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</si>
  <si>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</si>
  <si>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</si>
  <si>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</si>
  <si>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</si>
  <si>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</si>
  <si>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</si>
  <si>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</si>
  <si>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</si>
  <si>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</si>
  <si>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</si>
  <si>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</si>
  <si>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</si>
  <si>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</si>
  <si>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</si>
  <si>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</si>
  <si>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</si>
  <si>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</si>
  <si>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</si>
  <si>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</si>
  <si>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</si>
  <si>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</si>
  <si>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</si>
  <si>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</si>
  <si>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</si>
  <si>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</si>
  <si>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</si>
  <si>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</si>
  <si>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</si>
  <si>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</si>
  <si>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</si>
  <si>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</si>
  <si>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</si>
  <si>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</si>
  <si>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</si>
  <si>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</si>
  <si>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</si>
  <si>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</si>
  <si>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</si>
  <si>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</si>
  <si>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</si>
  <si>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</si>
  <si>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</si>
  <si>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</si>
  <si>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</si>
  <si>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</si>
  <si>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</si>
  <si>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</si>
  <si>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</si>
  <si>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</si>
  <si>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</si>
  <si>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</si>
  <si>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</si>
  <si>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</si>
  <si>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</si>
  <si>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</si>
  <si>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</si>
  <si>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</si>
  <si>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</si>
  <si>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</si>
  <si>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</si>
  <si>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</si>
  <si>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</si>
  <si>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</si>
  <si>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</si>
  <si>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</si>
  <si>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</si>
  <si>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</si>
  <si>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</si>
  <si>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</si>
  <si>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</si>
  <si>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</si>
  <si>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</si>
  <si>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</si>
  <si>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</si>
  <si>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</si>
  <si>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</si>
  <si>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</si>
  <si>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</si>
  <si>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</si>
  <si>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</si>
  <si>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</si>
  <si>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</si>
  <si>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</si>
  <si>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</si>
  <si>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</si>
  <si>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</si>
  <si>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</si>
  <si>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</si>
  <si>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</si>
  <si>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</si>
  <si>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</si>
  <si>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</si>
  <si>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</si>
  <si>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</si>
  <si>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</si>
  <si>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</si>
  <si>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</si>
  <si>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</si>
  <si>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</si>
  <si>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</si>
  <si>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</si>
  <si>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</si>
  <si>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</si>
  <si>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</si>
  <si>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</si>
  <si>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</si>
  <si>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</si>
  <si>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</si>
  <si>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</si>
  <si>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</si>
  <si>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</si>
  <si>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</si>
  <si>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</si>
  <si>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</si>
  <si>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</si>
  <si>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</si>
  <si>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</si>
  <si>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</si>
  <si>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</si>
  <si>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</si>
  <si>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</si>
  <si>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</si>
  <si>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</si>
  <si>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</si>
  <si>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</si>
  <si>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</si>
  <si>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</si>
  <si>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</si>
  <si>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</si>
  <si>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</si>
  <si>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</si>
  <si>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</si>
  <si>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</si>
  <si>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</si>
  <si>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</si>
  <si>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</si>
  <si>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</si>
  <si>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</si>
  <si>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</si>
  <si>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</si>
  <si>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</si>
  <si>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</si>
  <si>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</si>
  <si>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</si>
  <si>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</si>
  <si>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</si>
  <si>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</si>
  <si>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</si>
  <si>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</si>
  <si>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</si>
  <si>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</si>
  <si>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</si>
  <si>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</si>
  <si>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</si>
  <si>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</si>
  <si>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</si>
  <si>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</si>
  <si>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</si>
  <si>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</si>
  <si>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</si>
  <si>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</si>
  <si>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</si>
  <si>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</si>
  <si>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</si>
  <si>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</si>
  <si>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</si>
  <si>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</si>
  <si>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</si>
  <si>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</si>
  <si>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</si>
  <si>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</si>
  <si>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</si>
  <si>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</si>
  <si>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</si>
  <si>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</si>
  <si>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</si>
  <si>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</si>
  <si>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</si>
  <si>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</si>
  <si>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</si>
  <si>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</si>
  <si>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</si>
  <si>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</si>
  <si>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</si>
  <si>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</si>
  <si>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</si>
  <si>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</si>
  <si>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</si>
  <si>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</si>
  <si>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</si>
  <si>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</si>
  <si>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</si>
  <si>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</si>
  <si>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</si>
  <si>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</si>
  <si>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</si>
  <si>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</si>
  <si>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</si>
  <si>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</si>
  <si>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</si>
  <si>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</si>
  <si>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</si>
  <si>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</si>
  <si>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</si>
  <si>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</si>
  <si>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</si>
  <si>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</si>
  <si>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</si>
  <si>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</si>
  <si>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</si>
  <si>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</si>
  <si>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</si>
  <si>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</si>
  <si>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</si>
  <si>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</si>
  <si>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</si>
  <si>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</si>
  <si>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</si>
  <si>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</si>
  <si>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</si>
  <si>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</si>
  <si>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</si>
  <si>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</si>
  <si>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</si>
  <si>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</si>
  <si>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</si>
  <si>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</si>
  <si>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</si>
  <si>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</si>
  <si>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</si>
  <si>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</si>
  <si>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</si>
  <si>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</si>
  <si>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</si>
  <si>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</si>
  <si>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</si>
  <si>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</si>
  <si>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</si>
  <si>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</si>
  <si>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</si>
  <si>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</si>
  <si>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</si>
  <si>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</si>
  <si>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</si>
  <si>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</si>
  <si>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</si>
  <si>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</si>
  <si>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</si>
  <si>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</si>
  <si>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</si>
  <si>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</si>
  <si>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</si>
  <si>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</si>
  <si>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</si>
  <si>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</si>
  <si>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</si>
  <si>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</si>
  <si>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</si>
  <si>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</si>
  <si>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</si>
  <si>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</si>
  <si>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</si>
  <si>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</si>
  <si>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</si>
  <si>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</si>
  <si>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</si>
  <si>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</si>
  <si>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</si>
  <si>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</si>
  <si>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</si>
  <si>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</si>
  <si>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</si>
  <si>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</si>
  <si>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</si>
  <si>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</si>
  <si>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</si>
  <si>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</si>
  <si>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</si>
  <si>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</si>
  <si>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</si>
  <si>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</si>
  <si>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</si>
  <si>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</si>
  <si>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</si>
  <si>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</si>
  <si>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</si>
  <si>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</si>
  <si>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</si>
  <si>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</si>
  <si>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</si>
  <si>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</si>
  <si>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</si>
  <si>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</si>
  <si>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</si>
  <si>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</si>
  <si>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</si>
  <si>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</si>
  <si>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</si>
  <si>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</si>
  <si>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</si>
  <si>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</si>
  <si>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</si>
  <si>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</si>
  <si>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</si>
  <si>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</si>
  <si>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</si>
  <si>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</si>
  <si>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</si>
  <si>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</si>
  <si>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</si>
  <si>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</si>
  <si>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</si>
  <si>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</si>
  <si>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</si>
  <si>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</si>
  <si>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</si>
  <si>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</si>
  <si>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</si>
  <si>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</si>
  <si>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</si>
  <si>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</si>
  <si>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</si>
  <si>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</si>
  <si>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</si>
  <si>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</si>
  <si>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</si>
  <si>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</si>
  <si>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</si>
  <si>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</si>
  <si>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</si>
  <si>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</si>
  <si>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</si>
  <si>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</si>
  <si>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</si>
  <si>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</si>
  <si>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</si>
  <si>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</si>
  <si>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</si>
  <si>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</si>
  <si>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</si>
  <si>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</si>
  <si>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</si>
  <si>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</si>
  <si>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</si>
  <si>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</si>
  <si>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</si>
  <si>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</si>
  <si>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</si>
  <si>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</si>
  <si>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</si>
  <si>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</si>
  <si>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</si>
  <si>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</si>
  <si>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</si>
  <si>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</si>
  <si>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</si>
  <si>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</si>
  <si>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</si>
  <si>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</si>
  <si>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</si>
  <si>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</si>
  <si>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</si>
  <si>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</si>
  <si>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</si>
  <si>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</si>
  <si>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</si>
  <si>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</si>
  <si>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</si>
  <si>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</si>
  <si>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</si>
  <si>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</si>
  <si>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</si>
  <si>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</si>
  <si>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</si>
  <si>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</si>
  <si>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</si>
  <si>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</si>
  <si>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</si>
  <si>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</si>
  <si>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</si>
  <si>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</si>
  <si>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</si>
  <si>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</si>
  <si>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</si>
  <si>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</si>
  <si>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</si>
  <si>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</si>
  <si>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</si>
  <si>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</si>
  <si>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</si>
  <si>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</si>
  <si>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</si>
  <si>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</si>
  <si>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</si>
  <si>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</si>
  <si>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</si>
  <si>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</si>
  <si>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</si>
  <si>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</si>
  <si>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</si>
  <si>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</si>
  <si>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</si>
  <si>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</si>
  <si>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</si>
  <si>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</si>
  <si>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</si>
  <si>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</si>
  <si>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</si>
  <si>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</si>
  <si>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</si>
  <si>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</si>
  <si>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</si>
  <si>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</si>
  <si>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</si>
  <si>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</si>
  <si>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</si>
  <si>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</si>
  <si>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</si>
  <si>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</si>
  <si>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</si>
  <si>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</si>
  <si>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</si>
  <si>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</si>
  <si>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</si>
  <si>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</si>
  <si>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</si>
  <si>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</si>
  <si>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</si>
  <si>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</si>
  <si>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</si>
  <si>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</si>
  <si>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</si>
  <si>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</si>
  <si>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</si>
  <si>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</si>
  <si>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</si>
  <si>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</si>
  <si>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</si>
  <si>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</si>
  <si>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</si>
  <si>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</si>
  <si>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</si>
  <si>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</si>
  <si>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</si>
  <si>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</si>
  <si>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</si>
  <si>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</si>
  <si>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</si>
  <si>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</si>
  <si>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</si>
  <si>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</si>
  <si>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</si>
  <si>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</si>
  <si>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</si>
  <si>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</si>
  <si>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</si>
  <si>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</si>
  <si>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</si>
  <si>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</si>
  <si>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</si>
  <si>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</si>
  <si>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</si>
  <si>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</si>
  <si>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</si>
  <si>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</si>
  <si>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</si>
  <si>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</si>
  <si>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</si>
  <si>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</si>
  <si>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</si>
  <si>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</si>
  <si>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</si>
  <si>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</si>
  <si>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</si>
  <si>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</si>
  <si>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</si>
  <si>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</si>
  <si>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</si>
  <si>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</si>
  <si>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</si>
  <si>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</si>
  <si>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</si>
  <si>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</si>
  <si>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</si>
  <si>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</si>
  <si>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</si>
  <si>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</si>
  <si>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</si>
  <si>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</si>
  <si>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</si>
  <si>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</si>
  <si>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</si>
  <si>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</si>
  <si>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</si>
  <si>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</si>
  <si>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</si>
  <si>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</si>
  <si>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</si>
  <si>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</si>
  <si>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</si>
  <si>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</si>
  <si>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</si>
  <si>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</si>
  <si>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</si>
  <si>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</si>
  <si>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</si>
  <si>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</si>
  <si>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</si>
  <si>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</si>
  <si>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</si>
  <si>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</si>
  <si>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</si>
  <si>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</si>
  <si>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</si>
  <si>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</si>
  <si>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</si>
  <si>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</si>
  <si>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</si>
  <si>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</si>
  <si>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</si>
  <si>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</si>
  <si>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</si>
  <si>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</si>
  <si>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</si>
  <si>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</si>
  <si>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</si>
  <si>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</si>
  <si>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</si>
  <si>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</si>
  <si>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</si>
  <si>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</si>
  <si>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</si>
  <si>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</si>
  <si>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</si>
  <si>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</si>
  <si>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</si>
  <si>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</si>
  <si>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</si>
  <si>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</si>
  <si>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</si>
  <si>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</si>
  <si>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</si>
  <si>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</si>
  <si>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</si>
  <si>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</si>
  <si>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</si>
  <si>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</si>
  <si>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</si>
  <si>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</si>
  <si>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</si>
  <si>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</si>
  <si>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</si>
  <si>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</si>
  <si>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</si>
  <si>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</si>
  <si>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</si>
  <si>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</si>
  <si>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</si>
  <si>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</si>
  <si>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</si>
  <si>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</si>
  <si>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</si>
  <si>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</si>
  <si>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</si>
  <si>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</si>
  <si>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</si>
  <si>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</si>
  <si>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</si>
  <si>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</si>
  <si>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</si>
  <si>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</si>
  <si>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</si>
  <si>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</si>
  <si>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</si>
  <si>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</si>
  <si>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</si>
  <si>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</si>
  <si>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</si>
  <si>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</si>
  <si>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</si>
  <si>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</si>
  <si>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</si>
  <si>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</si>
  <si>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</si>
  <si>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</si>
  <si>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</si>
  <si>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</si>
  <si>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</si>
  <si>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</si>
  <si>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</si>
  <si>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</si>
  <si>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</si>
  <si>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</si>
  <si>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</si>
  <si>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</si>
  <si>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</si>
  <si>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</si>
  <si>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</si>
  <si>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</si>
  <si>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</si>
  <si>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</si>
  <si>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</si>
  <si>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</si>
  <si>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</si>
  <si>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</si>
  <si>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</si>
  <si>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</si>
  <si>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</si>
  <si>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</si>
  <si>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</si>
  <si>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</si>
  <si>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</si>
  <si>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</si>
  <si>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</si>
  <si>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</si>
  <si>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</si>
  <si>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</si>
  <si>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</si>
  <si>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</si>
  <si>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</si>
  <si>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</si>
  <si>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</si>
  <si>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</si>
  <si>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</si>
  <si>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</si>
  <si>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</si>
  <si>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</si>
  <si>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</si>
  <si>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</si>
  <si>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</si>
  <si>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</si>
  <si>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</si>
  <si>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</si>
  <si>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</si>
  <si>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</si>
  <si>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</si>
  <si>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</si>
  <si>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</si>
  <si>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</si>
  <si>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</si>
  <si>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</si>
  <si>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</si>
  <si>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</si>
  <si>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</si>
  <si>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</si>
  <si>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</si>
  <si>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</si>
  <si>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</si>
  <si>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</si>
  <si>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</si>
  <si>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</si>
  <si>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</si>
  <si>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</si>
  <si>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</si>
  <si>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</si>
  <si>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</si>
  <si>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</si>
  <si>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</si>
  <si>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</si>
  <si>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</si>
  <si>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</si>
  <si>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</si>
  <si>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</si>
  <si>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</si>
  <si>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</si>
  <si>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</si>
  <si>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</si>
  <si>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</si>
  <si>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</si>
  <si>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</si>
  <si>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</si>
  <si>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</si>
  <si>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</si>
  <si>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</si>
  <si>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</si>
  <si>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</si>
  <si>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</si>
  <si>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</si>
  <si>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</si>
  <si>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</si>
  <si>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</si>
  <si>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</si>
  <si>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</si>
  <si>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</si>
  <si>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</si>
  <si>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</si>
  <si>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</si>
  <si>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</si>
  <si>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</si>
  <si>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</si>
  <si>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</si>
  <si>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</si>
  <si>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</si>
  <si>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</si>
  <si>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</si>
  <si>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</si>
  <si>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</si>
  <si>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</si>
  <si>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</si>
  <si>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</si>
  <si>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</si>
  <si>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</si>
  <si>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</si>
  <si>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</si>
  <si>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</si>
  <si>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</si>
  <si>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</si>
  <si>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</si>
  <si>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</si>
  <si>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</si>
  <si>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</si>
  <si>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</si>
  <si>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</si>
  <si>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</si>
  <si>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</si>
  <si>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</si>
  <si>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</si>
  <si>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</si>
  <si>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</si>
  <si>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</si>
  <si>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</si>
  <si>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</si>
  <si>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</si>
  <si>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</si>
  <si>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</si>
  <si>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</si>
  <si>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</si>
  <si>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</si>
  <si>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</si>
  <si>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</si>
  <si>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</si>
  <si>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</si>
  <si>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</si>
  <si>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</si>
  <si>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</si>
  <si>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</si>
  <si>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</si>
  <si>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</si>
  <si>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</si>
  <si>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</si>
  <si>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</si>
  <si>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</si>
  <si>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</si>
  <si>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</si>
  <si>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</si>
  <si>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</si>
  <si>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</si>
  <si>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</si>
  <si>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</si>
  <si>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</si>
  <si>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</si>
  <si>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</si>
  <si>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</si>
  <si>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</si>
  <si>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</si>
  <si>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</si>
  <si>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</si>
  <si>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</si>
  <si>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</si>
  <si>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</si>
  <si>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</si>
  <si>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</si>
  <si>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</si>
  <si>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</si>
  <si>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</si>
  <si>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</si>
  <si>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</si>
  <si>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</si>
  <si>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</si>
  <si>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</si>
  <si>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</si>
  <si>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</si>
  <si>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</si>
  <si>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</si>
  <si>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</si>
  <si>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</si>
  <si>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</si>
  <si>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</si>
  <si>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</si>
  <si>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</si>
  <si>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</si>
  <si>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</si>
  <si>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</si>
  <si>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</si>
  <si>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</si>
  <si>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</si>
  <si>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</si>
  <si>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</si>
  <si>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</si>
  <si>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</si>
  <si>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</si>
  <si>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</si>
  <si>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</si>
  <si>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</si>
  <si>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</si>
  <si>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</si>
  <si>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</si>
  <si>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</si>
  <si>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</si>
  <si>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</si>
  <si>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</si>
  <si>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</si>
  <si>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</si>
  <si>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</si>
  <si>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</si>
  <si>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</si>
  <si>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</si>
  <si>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</si>
  <si>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</si>
  <si>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</si>
  <si>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</si>
  <si>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</si>
  <si>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</si>
  <si>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</si>
  <si>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</si>
  <si>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</si>
  <si>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</si>
  <si>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</si>
  <si>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</si>
  <si>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</si>
  <si>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</si>
  <si>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</si>
  <si>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</si>
  <si>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</si>
  <si>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</si>
  <si>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</si>
  <si>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</si>
  <si>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</si>
  <si>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</si>
  <si>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</si>
  <si>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</si>
  <si>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</si>
  <si>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</si>
  <si>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</si>
  <si>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</si>
  <si>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</si>
  <si>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</si>
  <si>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</si>
  <si>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</si>
  <si>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</si>
  <si>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</si>
  <si>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</si>
  <si>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</si>
  <si>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</si>
  <si>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</si>
  <si>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</si>
  <si>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</si>
  <si>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</si>
  <si>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</si>
  <si>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</si>
  <si>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</si>
  <si>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</si>
  <si>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</si>
  <si>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</si>
  <si>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</si>
  <si>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</si>
  <si>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</si>
  <si>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</si>
  <si>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</si>
  <si>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</si>
  <si>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</si>
  <si>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</si>
  <si>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</si>
  <si>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</si>
  <si>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</si>
  <si>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</si>
  <si>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</si>
  <si>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</si>
  <si>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</si>
  <si>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</si>
  <si>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</si>
  <si>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</si>
  <si>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</si>
  <si>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</si>
  <si>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</si>
  <si>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</si>
  <si>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</si>
  <si>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</si>
  <si>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</si>
  <si>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</si>
  <si>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</si>
  <si>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</si>
  <si>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</si>
  <si>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</si>
  <si>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</si>
  <si>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</si>
  <si>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</si>
  <si>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</si>
  <si>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</si>
  <si>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</si>
  <si>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</si>
  <si>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</si>
  <si>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</si>
  <si>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</si>
  <si>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</si>
  <si>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</si>
  <si>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</si>
  <si>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</si>
  <si>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</si>
  <si>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</si>
  <si>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</si>
  <si>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</si>
  <si>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</si>
  <si>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</si>
  <si>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</si>
  <si>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</si>
  <si>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</si>
  <si>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</si>
  <si>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</si>
  <si>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</si>
  <si>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</si>
  <si>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</si>
  <si>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</si>
  <si>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</si>
  <si>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</si>
  <si>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</si>
  <si>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</si>
  <si>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</si>
  <si>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</si>
  <si>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</si>
  <si>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</si>
  <si>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</si>
  <si>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</si>
  <si>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</si>
  <si>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</si>
  <si>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</si>
  <si>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</si>
  <si>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</si>
  <si>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</si>
  <si>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</si>
  <si>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</si>
  <si>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</si>
  <si>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</si>
  <si>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</si>
  <si>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</si>
  <si>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</si>
  <si>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</si>
  <si>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</si>
  <si>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</si>
  <si>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</si>
  <si>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</si>
  <si>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</si>
  <si>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</si>
  <si>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</si>
  <si>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</si>
  <si>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</si>
  <si>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</si>
  <si>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</si>
  <si>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</si>
  <si>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</si>
  <si>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</si>
  <si>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</si>
  <si>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</si>
  <si>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</si>
  <si>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</si>
  <si>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</si>
  <si>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</si>
  <si>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</si>
  <si>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</si>
  <si>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</si>
  <si>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</si>
  <si>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</si>
  <si>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</si>
  <si>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</si>
  <si>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</si>
  <si>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</si>
  <si>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</si>
  <si>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</si>
  <si>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</si>
  <si>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</si>
  <si>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</si>
  <si>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</si>
  <si>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</si>
  <si>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</si>
  <si>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</si>
  <si>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</si>
  <si>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</si>
  <si>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</si>
  <si>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</si>
  <si>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</si>
  <si>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</si>
  <si>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</si>
  <si>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</si>
  <si>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</si>
  <si>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</si>
  <si>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</si>
  <si>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</si>
  <si>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</si>
  <si>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</si>
  <si>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</si>
  <si>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</si>
  <si>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</si>
  <si>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</si>
  <si>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</si>
  <si>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</si>
  <si>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</si>
  <si>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</si>
  <si>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</si>
  <si>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</si>
  <si>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</si>
  <si>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</si>
  <si>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</si>
  <si>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</si>
  <si>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</si>
  <si>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</si>
  <si>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</si>
  <si>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</si>
  <si>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</si>
  <si>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</si>
  <si>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</si>
  <si>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</si>
  <si>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</si>
  <si>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</si>
  <si>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</si>
  <si>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</si>
  <si>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</si>
  <si>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</si>
  <si>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</si>
  <si>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</si>
  <si>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</si>
  <si>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</si>
  <si>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</si>
  <si>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</si>
  <si>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</si>
  <si>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</si>
  <si>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</si>
  <si>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</si>
  <si>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</si>
  <si>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</si>
  <si>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</si>
  <si>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</si>
  <si>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</si>
  <si>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</si>
  <si>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</si>
  <si>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</si>
  <si>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</si>
  <si>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</si>
  <si>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</si>
  <si>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</si>
  <si>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</si>
  <si>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</si>
  <si>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</si>
  <si>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</si>
  <si>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</si>
  <si>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</si>
  <si>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</si>
  <si>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</si>
  <si>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</si>
  <si>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</si>
  <si>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</si>
  <si>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</si>
  <si>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</si>
  <si>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</si>
  <si>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</si>
  <si>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</si>
  <si>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</si>
  <si>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</si>
  <si>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</si>
  <si>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</si>
  <si>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</si>
  <si>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</si>
  <si>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</si>
  <si>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</si>
  <si>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</si>
  <si>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</si>
  <si>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</si>
  <si>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</si>
  <si>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</si>
  <si>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</si>
  <si>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</si>
  <si>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</si>
  <si>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</si>
  <si>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</si>
  <si>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</si>
  <si>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</si>
  <si>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</si>
  <si>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</si>
  <si>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</si>
  <si>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</si>
  <si>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</si>
  <si>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</si>
  <si>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</si>
  <si>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</si>
  <si>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</si>
  <si>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</si>
  <si>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</si>
  <si>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</si>
  <si>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</si>
  <si>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</si>
  <si>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</si>
  <si>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</si>
  <si>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</si>
  <si>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</si>
  <si>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</si>
  <si>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</si>
  <si>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</si>
  <si>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</si>
  <si>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</si>
  <si>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</si>
  <si>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</si>
  <si>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</si>
  <si>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</si>
  <si>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</si>
  <si>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</si>
  <si>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</si>
  <si>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</si>
  <si>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</si>
  <si>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</si>
  <si>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</si>
  <si>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</si>
  <si>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</si>
  <si>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</si>
  <si>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</si>
  <si>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</si>
  <si>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</si>
  <si>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</si>
  <si>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</si>
  <si>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</si>
  <si>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</si>
  <si>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</si>
  <si>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</si>
  <si>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</si>
  <si>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</si>
  <si>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</si>
  <si>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</si>
  <si>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</si>
  <si>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</si>
  <si>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</si>
  <si>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</si>
  <si>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</si>
  <si>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</si>
  <si>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</si>
  <si>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</si>
  <si>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</si>
  <si>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</si>
  <si>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</si>
  <si>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</si>
  <si>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</si>
  <si>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</si>
  <si>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</si>
  <si>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</si>
  <si>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</si>
  <si>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</si>
  <si>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</si>
  <si>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</si>
  <si>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</si>
  <si>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</si>
  <si>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</si>
  <si>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</si>
  <si>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</si>
  <si>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</si>
  <si>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</si>
  <si>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</si>
  <si>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</si>
  <si>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</si>
  <si>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</si>
  <si>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</si>
  <si>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</si>
  <si>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</si>
  <si>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</si>
  <si>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</si>
  <si>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</si>
  <si>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</si>
  <si>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</si>
  <si>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</si>
  <si>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</si>
  <si>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</si>
  <si>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</si>
  <si>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</si>
  <si>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</si>
  <si>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</si>
  <si>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</si>
  <si>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</si>
  <si>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</si>
  <si>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</si>
  <si>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</si>
  <si>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</si>
  <si>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</si>
  <si>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</si>
  <si>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</si>
  <si>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</si>
  <si>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</si>
  <si>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</si>
  <si>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</si>
  <si>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</si>
  <si>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</si>
  <si>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</si>
  <si>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</si>
  <si>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</si>
  <si>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</si>
  <si>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</si>
  <si>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</si>
  <si>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</si>
  <si>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</si>
  <si>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</si>
  <si>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</si>
  <si>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</si>
  <si>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</si>
  <si>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</si>
  <si>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</si>
  <si>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</si>
  <si>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</si>
  <si>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</si>
  <si>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</si>
  <si>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</si>
  <si>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</si>
  <si>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</si>
  <si>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</si>
  <si>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</si>
  <si>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</si>
  <si>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</si>
  <si>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</si>
  <si>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</si>
  <si>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</si>
  <si>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</si>
  <si>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</si>
  <si>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</si>
  <si>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</si>
  <si>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</si>
  <si>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</si>
  <si>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</si>
  <si>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</si>
  <si>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</si>
  <si>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</si>
  <si>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</si>
  <si>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</si>
  <si>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</si>
  <si>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</si>
  <si>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</si>
  <si>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</si>
  <si>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</si>
  <si>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</si>
  <si>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</si>
  <si>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</si>
  <si>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</si>
  <si>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</si>
  <si>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</si>
  <si>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</si>
  <si>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</si>
  <si>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</si>
  <si>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</si>
  <si>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</si>
  <si>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</si>
  <si>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</si>
  <si>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</si>
  <si>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</si>
  <si>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</si>
  <si>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</si>
  <si>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</si>
  <si>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</si>
  <si>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</si>
  <si>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</si>
  <si>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</si>
  <si>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</si>
  <si>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</si>
  <si>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</si>
  <si>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</si>
  <si>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</si>
  <si>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</si>
  <si>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</si>
  <si>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</si>
  <si>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</si>
  <si>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</si>
  <si>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</si>
  <si>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</si>
  <si>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</si>
  <si>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</si>
  <si>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</si>
  <si>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</si>
  <si>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</si>
  <si>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</si>
  <si>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</si>
  <si>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</si>
  <si>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</si>
  <si>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</si>
  <si>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</si>
  <si>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</si>
  <si>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</si>
  <si>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</si>
  <si>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</si>
  <si>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</si>
  <si>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</si>
  <si>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</si>
  <si>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</si>
  <si>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</si>
  <si>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</si>
  <si>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</si>
  <si>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</si>
  <si>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</si>
  <si>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</si>
  <si>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</si>
  <si>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</si>
  <si>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</si>
  <si>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</si>
  <si>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</si>
  <si>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</si>
  <si>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</si>
  <si>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</si>
  <si>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</si>
  <si>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</si>
  <si>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</si>
  <si>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</si>
  <si>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</si>
  <si>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</si>
  <si>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</si>
  <si>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</si>
  <si>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</si>
  <si>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</si>
  <si>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</si>
  <si>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</si>
  <si>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</si>
  <si>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</si>
  <si>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</si>
  <si>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</si>
  <si>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</si>
  <si>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</si>
  <si>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</si>
  <si>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</si>
  <si>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</si>
  <si>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</si>
  <si>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</si>
  <si>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</si>
  <si>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</si>
  <si>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</si>
  <si>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</si>
  <si>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</si>
  <si>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</si>
  <si>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</si>
  <si>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</si>
  <si>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</si>
  <si>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</si>
  <si>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</si>
  <si>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</si>
  <si>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</si>
  <si>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</si>
  <si>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</si>
  <si>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</si>
  <si>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</si>
  <si>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</si>
  <si>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</si>
  <si>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</si>
  <si>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</si>
  <si>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</si>
  <si>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</si>
  <si>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</si>
  <si>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</si>
  <si>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</si>
  <si>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</si>
  <si>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</si>
  <si>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</si>
  <si>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</si>
  <si>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</si>
  <si>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</si>
  <si>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</si>
  <si>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</si>
  <si>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</si>
  <si>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</si>
  <si>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</si>
  <si>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</si>
  <si>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</si>
  <si>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</si>
  <si>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</si>
  <si>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</si>
  <si>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</si>
  <si>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</si>
  <si>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</si>
  <si>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</si>
  <si>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</si>
  <si>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</si>
  <si>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</si>
  <si>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</si>
  <si>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</si>
  <si>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</si>
  <si>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</si>
  <si>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</si>
  <si>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</si>
  <si>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</si>
  <si>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</si>
  <si>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</si>
  <si>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</si>
  <si>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</si>
  <si>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</si>
  <si>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</si>
  <si>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</si>
  <si>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</si>
  <si>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</si>
  <si>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</si>
  <si>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</si>
  <si>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</si>
  <si>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</si>
  <si>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</si>
  <si>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</si>
  <si>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</si>
  <si>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</si>
  <si>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</si>
  <si>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</si>
  <si>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</si>
  <si>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</si>
  <si>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</si>
  <si>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</si>
  <si>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</si>
  <si>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</si>
  <si>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</si>
  <si>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</si>
  <si>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</si>
  <si>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</si>
  <si>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</si>
  <si>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</si>
  <si>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</si>
  <si>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</si>
  <si>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</si>
  <si>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</si>
  <si>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</si>
  <si>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</si>
  <si>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</si>
  <si>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</si>
  <si>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</si>
  <si>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</si>
  <si>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</si>
  <si>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</si>
  <si>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</si>
  <si>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</si>
  <si>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</si>
  <si>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</si>
  <si>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</si>
  <si>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</si>
  <si>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</si>
  <si>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</si>
  <si>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</si>
  <si>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</si>
  <si>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</si>
  <si>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</si>
  <si>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</si>
  <si>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</si>
  <si>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</si>
  <si>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</si>
  <si>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</si>
  <si>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</si>
  <si>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</si>
  <si>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</si>
  <si>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</si>
  <si>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</si>
  <si>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</si>
  <si>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</si>
  <si>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</si>
  <si>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</si>
  <si>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</si>
  <si>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</si>
  <si>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</si>
  <si>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</si>
  <si>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</si>
  <si>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</si>
  <si>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</si>
  <si>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</si>
  <si>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</si>
  <si>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</si>
  <si>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</si>
  <si>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</si>
  <si>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</si>
  <si>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</si>
  <si>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</si>
  <si>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</si>
  <si>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</si>
  <si>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</si>
  <si>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</si>
  <si>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</si>
  <si>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</si>
  <si>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</si>
  <si>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</si>
  <si>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</si>
  <si>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</si>
  <si>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</si>
  <si>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</si>
  <si>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</si>
  <si>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</si>
  <si>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</si>
  <si>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</si>
  <si>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</si>
  <si>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</si>
  <si>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</si>
  <si>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</si>
  <si>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</si>
  <si>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</si>
  <si>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</si>
  <si>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</si>
  <si>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</si>
  <si>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</si>
  <si>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</si>
  <si>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</si>
  <si>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</si>
  <si>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</si>
  <si>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</si>
  <si>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</si>
  <si>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</si>
  <si>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</si>
  <si>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</si>
  <si>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</si>
  <si>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</si>
  <si>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</si>
  <si>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</si>
  <si>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</si>
  <si>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</si>
  <si>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</si>
  <si>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</si>
  <si>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</si>
  <si>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</si>
  <si>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</si>
  <si>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</si>
  <si>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</si>
  <si>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</si>
  <si>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</si>
  <si>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</si>
  <si>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</si>
  <si>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</si>
  <si>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</si>
  <si>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</si>
  <si>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</si>
  <si>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</si>
  <si>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</si>
  <si>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</si>
  <si>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</si>
  <si>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</si>
  <si>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</si>
  <si>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</si>
  <si>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</si>
  <si>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</si>
  <si>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</si>
  <si>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</si>
  <si>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</si>
  <si>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</si>
  <si>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</si>
  <si>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</si>
  <si>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</si>
  <si>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</si>
  <si>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</si>
  <si>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</si>
  <si>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</si>
  <si>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</si>
  <si>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</si>
  <si>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</si>
  <si>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</si>
  <si>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</si>
  <si>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</si>
  <si>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</si>
  <si>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</si>
  <si>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</si>
  <si>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</si>
  <si>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</si>
  <si>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</si>
  <si>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</si>
  <si>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</si>
  <si>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</si>
  <si>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</si>
  <si>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</si>
  <si>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</si>
  <si>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</si>
  <si>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</si>
  <si>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</si>
  <si>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</si>
  <si>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</si>
  <si>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</si>
  <si>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</si>
  <si>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</si>
  <si>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</si>
  <si>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</si>
  <si>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</si>
  <si>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</si>
  <si>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</si>
  <si>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</si>
  <si>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</si>
  <si>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</si>
  <si>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</si>
  <si>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</si>
  <si>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</si>
  <si>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</si>
  <si>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</si>
  <si>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</si>
  <si>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</si>
  <si>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</si>
  <si>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</si>
  <si>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</si>
  <si>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</si>
  <si>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</si>
  <si>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</si>
  <si>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</si>
  <si>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</si>
  <si>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</si>
  <si>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</si>
  <si>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</si>
  <si>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</si>
  <si>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</si>
  <si>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</si>
  <si>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</si>
  <si>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</si>
  <si>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</si>
  <si>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</si>
  <si>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</si>
  <si>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</si>
  <si>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</si>
  <si>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</si>
  <si>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</si>
  <si>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</si>
  <si>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</si>
  <si>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</si>
  <si>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</si>
  <si>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</si>
  <si>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</si>
  <si>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</si>
  <si>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</si>
  <si>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</si>
  <si>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</si>
  <si>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</si>
  <si>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</si>
  <si>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</si>
  <si>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</si>
  <si>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</si>
  <si>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</si>
  <si>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</si>
  <si>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</si>
  <si>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</si>
  <si>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</si>
  <si>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</si>
  <si>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</si>
  <si>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</si>
  <si>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</si>
  <si>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</si>
  <si>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</si>
  <si>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</si>
  <si>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</si>
  <si>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</si>
  <si>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</si>
  <si>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</si>
  <si>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</si>
  <si>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</si>
  <si>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</si>
  <si>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</si>
  <si>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</si>
  <si>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</si>
  <si>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</si>
  <si>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</si>
  <si>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</si>
  <si>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</si>
  <si>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</si>
  <si>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</si>
  <si>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</si>
  <si>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</si>
  <si>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</si>
  <si>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</si>
  <si>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</si>
  <si>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</si>
  <si>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</si>
  <si>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</si>
  <si>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</si>
  <si>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</si>
  <si>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</si>
  <si>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</si>
  <si>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</si>
  <si>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</si>
  <si>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</si>
  <si>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</si>
  <si>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</si>
  <si>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</si>
  <si>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</si>
  <si>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</si>
  <si>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</si>
  <si>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</si>
  <si>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</si>
  <si>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</si>
  <si>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</si>
  <si>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</si>
  <si>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</si>
  <si>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</si>
  <si>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</si>
  <si>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</si>
  <si>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</si>
  <si>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</si>
  <si>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</si>
  <si>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</si>
  <si>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</si>
  <si>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</si>
  <si>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</si>
  <si>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</si>
  <si>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</si>
  <si>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</si>
  <si>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</si>
  <si>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</si>
  <si>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</si>
  <si>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</si>
  <si>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</si>
  <si>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</si>
  <si>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</si>
  <si>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</si>
  <si>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</si>
  <si>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</si>
  <si>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</si>
  <si>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</si>
  <si>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</si>
  <si>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</si>
  <si>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</si>
  <si>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</si>
  <si>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</si>
  <si>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</si>
  <si>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</si>
  <si>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</si>
  <si>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</si>
  <si>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</si>
  <si>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</si>
  <si>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</si>
  <si>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</si>
  <si>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</si>
  <si>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</si>
  <si>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</si>
  <si>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</si>
  <si>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</si>
  <si>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</si>
  <si>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</si>
  <si>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</si>
  <si>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</si>
  <si>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</si>
  <si>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</si>
  <si>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</si>
  <si>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</si>
  <si>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</si>
  <si>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</si>
  <si>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</si>
  <si>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</si>
  <si>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</si>
  <si>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</si>
  <si>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</si>
  <si>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</si>
  <si>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</si>
  <si>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</si>
  <si>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</si>
  <si>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</si>
  <si>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</si>
  <si>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</si>
  <si>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</si>
  <si>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</si>
  <si>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</si>
  <si>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</si>
  <si>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</si>
  <si>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</si>
  <si>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</si>
  <si>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</si>
  <si>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</si>
  <si>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</si>
  <si>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</si>
  <si>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</si>
  <si>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</si>
  <si>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</si>
  <si>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</si>
  <si>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</si>
  <si>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</si>
  <si>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</si>
  <si>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</si>
  <si>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</si>
  <si>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</si>
  <si>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</si>
  <si>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</si>
  <si>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</si>
  <si>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</si>
  <si>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</si>
  <si>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</si>
  <si>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</si>
  <si>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</si>
  <si>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</si>
  <si>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</si>
  <si>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</si>
  <si>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</si>
  <si>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</si>
  <si>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</si>
  <si>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</si>
  <si>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</si>
  <si>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</si>
  <si>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</si>
  <si>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</si>
  <si>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</si>
  <si>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</si>
  <si>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</si>
  <si>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</si>
  <si>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</si>
  <si>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</si>
  <si>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</si>
  <si>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</si>
  <si>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</si>
  <si>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</si>
  <si>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</si>
  <si>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</si>
  <si>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</si>
  <si>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</si>
  <si>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</si>
  <si>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</si>
  <si>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</si>
  <si>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</si>
  <si>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</si>
  <si>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</si>
  <si>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</si>
  <si>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</si>
  <si>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</si>
  <si>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</si>
  <si>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</si>
  <si>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</si>
  <si>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</si>
  <si>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</si>
  <si>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</si>
  <si>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</si>
  <si>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</si>
  <si>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</si>
  <si>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</si>
  <si>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</si>
  <si>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</si>
  <si>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</si>
  <si>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</si>
  <si>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</si>
  <si>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</si>
  <si>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</si>
  <si>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</si>
  <si>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</si>
  <si>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</si>
  <si>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</si>
  <si>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</si>
  <si>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</si>
  <si>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</si>
  <si>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</si>
  <si>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</si>
  <si>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</si>
  <si>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</si>
  <si>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</si>
  <si>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</si>
  <si>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</si>
  <si>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</si>
  <si>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</si>
  <si>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</si>
  <si>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</si>
  <si>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</si>
  <si>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</si>
  <si>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</si>
  <si>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</si>
  <si>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</si>
  <si>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</si>
  <si>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</si>
  <si>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</si>
  <si>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</si>
  <si>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</si>
  <si>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</si>
  <si>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</si>
  <si>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</si>
  <si>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</si>
  <si>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</si>
  <si>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</si>
  <si>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</si>
  <si>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</si>
  <si>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</si>
  <si>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</si>
  <si>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</si>
  <si>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</si>
  <si>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</si>
  <si>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</si>
  <si>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</si>
  <si>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</si>
  <si>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</si>
  <si>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</si>
  <si>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</si>
  <si>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</si>
  <si>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</si>
  <si>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</si>
  <si>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</si>
  <si>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</si>
  <si>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</si>
  <si>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</si>
  <si>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</si>
  <si>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</si>
  <si>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</si>
  <si>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</si>
  <si>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</si>
  <si>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</si>
  <si>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</si>
  <si>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</si>
  <si>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</si>
  <si>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</si>
  <si>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</si>
  <si>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</si>
  <si>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</si>
  <si>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</si>
  <si>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</si>
  <si>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</si>
  <si>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</si>
  <si>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</si>
  <si>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</si>
  <si>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</si>
  <si>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</si>
  <si>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</si>
  <si>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</si>
  <si>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</si>
  <si>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</si>
  <si>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</si>
  <si>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</si>
  <si>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</si>
  <si>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</si>
  <si>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</si>
  <si>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</si>
  <si>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</si>
  <si>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</si>
  <si>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</si>
  <si>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</si>
  <si>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</si>
  <si>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</si>
  <si>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</si>
  <si>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</si>
  <si>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</si>
  <si>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</si>
  <si>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</si>
  <si>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</si>
  <si>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</si>
  <si>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</si>
  <si>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</si>
  <si>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</si>
  <si>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</si>
  <si>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</si>
  <si>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</si>
  <si>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</si>
  <si>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</si>
  <si>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</si>
  <si>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</si>
  <si>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</si>
  <si>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</si>
  <si>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</si>
  <si>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</si>
  <si>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</si>
  <si>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</si>
  <si>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</si>
  <si>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</si>
  <si>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</si>
  <si>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</si>
  <si>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</si>
  <si>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</si>
  <si>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</si>
  <si>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</si>
  <si>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</si>
  <si>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</si>
  <si>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</si>
  <si>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</si>
  <si>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</si>
  <si>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</si>
  <si>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</si>
  <si>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</si>
  <si>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</si>
  <si>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</si>
  <si>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</si>
  <si>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</si>
  <si>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</si>
  <si>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</si>
  <si>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</si>
  <si>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</si>
  <si>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</si>
  <si>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</si>
  <si>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</si>
  <si>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</si>
  <si>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</si>
  <si>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</si>
  <si>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</si>
  <si>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</si>
  <si>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</si>
  <si>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</si>
  <si>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</si>
  <si>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</si>
  <si>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</si>
  <si>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</si>
  <si>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</si>
  <si>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</si>
  <si>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</si>
  <si>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</si>
  <si>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</si>
  <si>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</si>
  <si>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</si>
  <si>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</si>
  <si>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</si>
  <si>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</si>
  <si>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</si>
  <si>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</si>
  <si>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</si>
  <si>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</si>
  <si>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</si>
  <si>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</si>
  <si>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</si>
  <si>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</si>
  <si>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</si>
  <si>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</si>
  <si>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</si>
  <si>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</si>
  <si>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</si>
  <si>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</si>
  <si>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</si>
  <si>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</si>
  <si>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</si>
  <si>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</si>
  <si>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</si>
  <si>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</si>
  <si>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</si>
  <si>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</si>
  <si>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</si>
  <si>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</si>
  <si>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</si>
  <si>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</si>
  <si>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</si>
  <si>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</si>
  <si>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</si>
  <si>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</si>
  <si>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</si>
  <si>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</si>
  <si>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</si>
  <si>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</si>
  <si>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</si>
  <si>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</si>
  <si>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</si>
  <si>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</si>
  <si>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</si>
  <si>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</si>
  <si>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</si>
  <si>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</si>
  <si>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</si>
  <si>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</si>
  <si>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</si>
  <si>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</si>
  <si>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</si>
  <si>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</si>
  <si>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</si>
  <si>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</si>
  <si>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</si>
  <si>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</si>
  <si>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</si>
  <si>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</si>
  <si>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</si>
  <si>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</si>
  <si>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</si>
  <si>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</si>
  <si>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</si>
  <si>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</si>
  <si>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</si>
  <si>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</si>
  <si>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</si>
  <si>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</si>
  <si>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</si>
  <si>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</si>
  <si>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</si>
  <si>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</si>
  <si>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</si>
  <si>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</si>
  <si>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</si>
  <si>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</si>
  <si>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</si>
  <si>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</si>
  <si>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</si>
  <si>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</si>
  <si>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</si>
  <si>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</si>
  <si>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</si>
  <si>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</si>
  <si>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</si>
  <si>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</si>
  <si>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</si>
  <si>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</si>
  <si>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</si>
  <si>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</si>
  <si>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</si>
  <si>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</si>
  <si>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</si>
  <si>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</si>
  <si>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</si>
  <si>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</si>
  <si>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</si>
  <si>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</si>
  <si>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</si>
  <si>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</si>
  <si>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</si>
  <si>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</si>
  <si>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</si>
  <si>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</si>
  <si>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</si>
  <si>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</si>
  <si>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</si>
  <si>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</si>
  <si>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</si>
  <si>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</si>
  <si>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</si>
  <si>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</si>
  <si>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</si>
  <si>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</si>
  <si>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</si>
  <si>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</si>
  <si>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</si>
  <si>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</si>
  <si>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</si>
  <si>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</si>
  <si>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</si>
  <si>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</si>
  <si>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</si>
  <si>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</si>
  <si>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</si>
  <si>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</si>
  <si>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</si>
  <si>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</si>
  <si>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</si>
  <si>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</si>
  <si>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</si>
  <si>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</si>
  <si>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</si>
  <si>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</si>
  <si>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</si>
  <si>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</si>
  <si>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</si>
  <si>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</si>
  <si>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</si>
  <si>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</si>
  <si>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</si>
  <si>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</si>
  <si>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</si>
  <si>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</si>
  <si>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</si>
  <si>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</si>
  <si>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</si>
  <si>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</si>
  <si>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</si>
  <si>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</si>
  <si>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</si>
  <si>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</si>
  <si>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</si>
  <si>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</si>
  <si>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</si>
  <si>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</si>
  <si>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</si>
  <si>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</si>
  <si>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</si>
  <si>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</si>
  <si>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</si>
  <si>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</si>
  <si>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</si>
  <si>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</si>
  <si>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</si>
  <si>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</si>
  <si>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</si>
  <si>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</si>
  <si>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</si>
  <si>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</si>
  <si>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</si>
  <si>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</si>
  <si>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</si>
  <si>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</si>
  <si>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</si>
  <si>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</si>
  <si>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</si>
  <si>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</si>
  <si>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</si>
  <si>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</si>
  <si>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</si>
  <si>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</si>
  <si>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</si>
  <si>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</si>
  <si>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</si>
  <si>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</si>
  <si>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</si>
  <si>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</si>
  <si>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</si>
  <si>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</si>
  <si>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</si>
  <si>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</si>
  <si>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</si>
  <si>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</si>
  <si>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</si>
  <si>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</si>
  <si>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</si>
  <si>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</si>
  <si>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</si>
  <si>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</si>
  <si>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</si>
  <si>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</si>
  <si>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</si>
  <si>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</si>
  <si>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</si>
  <si>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</si>
  <si>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</si>
  <si>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</si>
  <si>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</si>
  <si>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</si>
  <si>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</si>
  <si>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</si>
  <si>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</si>
  <si>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</si>
  <si>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</si>
  <si>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</si>
  <si>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</si>
  <si>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</si>
  <si>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</si>
  <si>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</si>
  <si>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</si>
  <si>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</si>
  <si>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</si>
  <si>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</si>
  <si>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</si>
  <si>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</si>
  <si>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</si>
  <si>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</si>
  <si>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</si>
  <si>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</si>
  <si>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</si>
  <si>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</si>
  <si>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</si>
  <si>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</si>
  <si>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</si>
  <si>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</si>
  <si>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</si>
  <si>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</si>
  <si>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</si>
  <si>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</si>
  <si>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</si>
  <si>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</si>
  <si>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</si>
  <si>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</si>
  <si>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</si>
  <si>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</si>
  <si>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</si>
  <si>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</si>
  <si>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</si>
  <si>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</si>
  <si>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</si>
  <si>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</si>
  <si>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</si>
  <si>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</si>
  <si>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</si>
  <si>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</si>
  <si>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</si>
  <si>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</si>
  <si>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</si>
  <si>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</si>
  <si>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</si>
  <si>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</si>
  <si>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</si>
  <si>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</si>
  <si>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</si>
  <si>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</si>
  <si>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</si>
  <si>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</si>
  <si>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</si>
  <si>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</si>
  <si>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</si>
  <si>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</si>
  <si>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</si>
  <si>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</si>
  <si>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</si>
  <si>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</si>
  <si>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</si>
  <si>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</si>
  <si>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</si>
  <si>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</si>
  <si>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</si>
  <si>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</si>
  <si>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</si>
  <si>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</si>
  <si>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</si>
  <si>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</si>
  <si>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</si>
  <si>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</si>
  <si>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</si>
  <si>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</si>
  <si>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</si>
  <si>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</si>
  <si>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</si>
  <si>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</si>
  <si>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</si>
  <si>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</si>
  <si>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</si>
  <si>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</si>
  <si>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</si>
  <si>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</si>
  <si>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</si>
  <si>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</si>
  <si>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</si>
  <si>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</si>
  <si>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</si>
  <si>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</si>
  <si>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</si>
  <si>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</si>
  <si>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</si>
  <si>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</si>
  <si>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</si>
  <si>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</si>
  <si>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</si>
  <si>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</si>
  <si>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</si>
  <si>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</si>
  <si>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</si>
  <si>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</si>
  <si>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</si>
  <si>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</si>
  <si>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</si>
  <si>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</si>
  <si>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</si>
  <si>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</si>
  <si>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</si>
  <si>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</si>
  <si>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</si>
  <si>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</si>
  <si>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</si>
  <si>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</si>
  <si>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</si>
  <si>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</si>
  <si>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</si>
  <si>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</si>
  <si>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</si>
  <si>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</si>
  <si>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</si>
  <si>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</si>
  <si>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</si>
  <si>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</si>
  <si>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</si>
  <si>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</si>
  <si>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</si>
  <si>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</si>
  <si>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</si>
  <si>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</si>
  <si>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</si>
  <si>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</si>
  <si>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</si>
  <si>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</si>
  <si>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</si>
  <si>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</si>
  <si>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</si>
  <si>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</si>
  <si>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</si>
  <si>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</si>
  <si>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</si>
  <si>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</si>
  <si>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</si>
  <si>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</si>
  <si>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</si>
  <si>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</si>
  <si>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</si>
  <si>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</si>
  <si>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</si>
  <si>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</si>
  <si>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</si>
  <si>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</si>
  <si>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</si>
  <si>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</si>
  <si>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</si>
  <si>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</si>
  <si>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</si>
  <si>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</si>
  <si>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</si>
  <si>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</si>
  <si>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</si>
  <si>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</si>
  <si>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</si>
  <si>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</si>
  <si>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</si>
  <si>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</si>
  <si>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</si>
  <si>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</si>
  <si>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</si>
  <si>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</si>
  <si>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</si>
  <si>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</si>
  <si>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</si>
  <si>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</si>
  <si>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</si>
  <si>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</si>
  <si>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</si>
  <si>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</si>
  <si>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</si>
  <si>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</si>
  <si>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</si>
  <si>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</si>
  <si>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</si>
  <si>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</si>
  <si>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</si>
  <si>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</si>
  <si>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</si>
  <si>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</si>
  <si>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</si>
  <si>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</si>
  <si>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</si>
  <si>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</si>
  <si>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</si>
  <si>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</si>
  <si>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</si>
  <si>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</si>
  <si>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</si>
  <si>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</si>
  <si>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</si>
  <si>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</si>
  <si>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</si>
  <si>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</si>
  <si>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</si>
  <si>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</si>
  <si>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</si>
  <si>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</si>
  <si>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</si>
  <si>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</si>
  <si>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</si>
  <si>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</si>
  <si>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</si>
  <si>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</si>
  <si>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</si>
  <si>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</si>
  <si>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</si>
  <si>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</si>
  <si>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</si>
  <si>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</si>
  <si>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</si>
  <si>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</si>
  <si>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</si>
  <si>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</si>
  <si>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</si>
  <si>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</si>
  <si>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</si>
  <si>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</si>
  <si>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</si>
  <si>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</si>
  <si>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</si>
  <si>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</si>
  <si>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</si>
  <si>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</si>
  <si>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</si>
  <si>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</si>
  <si>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</si>
  <si>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</si>
  <si>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</si>
  <si>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</si>
  <si>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</si>
  <si>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</si>
  <si>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</si>
  <si>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</si>
  <si>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</si>
  <si>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</si>
  <si>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</si>
  <si>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</si>
  <si>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</si>
  <si>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</si>
  <si>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</si>
  <si>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</si>
  <si>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</si>
  <si>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</si>
  <si>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</si>
  <si>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</si>
  <si>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</si>
  <si>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</si>
  <si>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</si>
  <si>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</si>
  <si>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</si>
  <si>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</si>
  <si>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</si>
  <si>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</si>
  <si>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</si>
  <si>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</si>
  <si>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</si>
  <si>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</si>
  <si>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</si>
  <si>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</si>
  <si>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</si>
  <si>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</si>
  <si>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</si>
  <si>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</si>
  <si>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</si>
  <si>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</si>
  <si>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</si>
  <si>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</si>
  <si>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</si>
  <si>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</si>
  <si>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</si>
  <si>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</si>
  <si>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</si>
  <si>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</si>
  <si>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</si>
  <si>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</si>
  <si>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</si>
  <si>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</si>
  <si>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</si>
  <si>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</si>
  <si>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</si>
  <si>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</si>
  <si>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</si>
  <si>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</si>
  <si>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</si>
  <si>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</si>
  <si>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</si>
  <si>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</si>
  <si>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</si>
  <si>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</si>
  <si>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</si>
  <si>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</si>
  <si>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</si>
  <si>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</si>
  <si>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</si>
  <si>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</si>
  <si>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</si>
  <si>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</si>
  <si>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</si>
  <si>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</si>
  <si>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</si>
  <si>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</si>
  <si>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</si>
  <si>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</si>
  <si>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</si>
  <si>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</si>
  <si>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</si>
  <si>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</si>
  <si>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</si>
  <si>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</si>
  <si>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</si>
  <si>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</si>
  <si>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</si>
  <si>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</si>
  <si>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</si>
  <si>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</si>
  <si>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</si>
  <si>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</si>
  <si>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</si>
  <si>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</si>
  <si>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</si>
  <si>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</si>
  <si>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</si>
  <si>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</si>
  <si>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</si>
  <si>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</si>
  <si>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</si>
  <si>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</si>
  <si>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</si>
  <si>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</si>
  <si>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</si>
  <si>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</si>
  <si>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</si>
  <si>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</si>
  <si>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</si>
  <si>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</si>
  <si>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</si>
  <si>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</si>
  <si>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</si>
  <si>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</si>
  <si>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</si>
  <si>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</si>
  <si>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</si>
  <si>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</si>
  <si>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</si>
  <si>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</si>
  <si>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</si>
  <si>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</si>
  <si>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</si>
  <si>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</si>
  <si>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</si>
  <si>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</si>
  <si>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</si>
  <si>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</si>
  <si>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</si>
  <si>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</si>
  <si>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</si>
  <si>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</si>
  <si>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</si>
  <si>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</si>
  <si>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</si>
  <si>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</si>
  <si>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</si>
  <si>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</si>
  <si>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</si>
  <si>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</si>
  <si>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</si>
  <si>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</si>
  <si>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</si>
  <si>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</si>
  <si>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</si>
  <si>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</si>
  <si>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</si>
  <si>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</si>
  <si>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</si>
  <si>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</si>
  <si>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</si>
  <si>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</si>
  <si>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</si>
  <si>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</si>
  <si>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</si>
  <si>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</si>
  <si>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</si>
  <si>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</si>
  <si>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</si>
  <si>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</si>
  <si>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</si>
  <si>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</si>
  <si>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</si>
  <si>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</si>
  <si>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</si>
  <si>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</si>
  <si>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</si>
  <si>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</si>
  <si>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</si>
  <si>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</si>
  <si>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</si>
  <si>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</si>
  <si>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</si>
  <si>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</si>
  <si>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</si>
  <si>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</si>
  <si>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</si>
  <si>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</si>
  <si>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</si>
  <si>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</si>
  <si>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</si>
  <si>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</si>
  <si>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</si>
  <si>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</si>
  <si>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</si>
  <si>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</si>
  <si>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</si>
  <si>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</si>
  <si>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</si>
  <si>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</si>
  <si>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</si>
  <si>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</si>
  <si>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</si>
  <si>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</si>
  <si>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</si>
  <si>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</si>
  <si>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</si>
  <si>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</si>
  <si>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</si>
  <si>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</si>
  <si>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</si>
  <si>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</si>
  <si>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</si>
  <si>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</si>
  <si>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</si>
  <si>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</si>
  <si>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</si>
  <si>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</si>
  <si>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</si>
  <si>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</si>
  <si>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</si>
  <si>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</si>
  <si>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</si>
  <si>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</si>
  <si>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</si>
  <si>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</si>
  <si>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</si>
  <si>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</si>
  <si>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</si>
  <si>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</si>
  <si>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</si>
  <si>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</si>
  <si>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</si>
  <si>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</si>
  <si>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</si>
  <si>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</si>
  <si>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</si>
  <si>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</si>
  <si>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</si>
  <si>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</si>
  <si>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</si>
  <si>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</si>
  <si>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</si>
  <si>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</si>
  <si>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</si>
  <si>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</si>
  <si>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</si>
  <si>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</si>
  <si>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</si>
  <si>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</si>
  <si>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</si>
  <si>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</si>
  <si>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</si>
  <si>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</si>
  <si>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</si>
  <si>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</si>
  <si>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</si>
  <si>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</si>
  <si>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</si>
  <si>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</si>
  <si>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</si>
  <si>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</si>
  <si>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</si>
  <si>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</si>
  <si>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</si>
  <si>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</si>
  <si>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</si>
  <si>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</si>
  <si>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</si>
  <si>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</si>
  <si>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</si>
  <si>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</si>
  <si>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</si>
  <si>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</si>
  <si>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</si>
  <si>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</si>
  <si>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</si>
  <si>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</si>
  <si>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</si>
  <si>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</si>
  <si>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</si>
  <si>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</si>
  <si>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</si>
  <si>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</si>
  <si>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</si>
  <si>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</si>
  <si>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</si>
  <si>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</si>
  <si>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</si>
  <si>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</si>
  <si>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</si>
  <si>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</si>
  <si>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</si>
  <si>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</si>
  <si>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</si>
  <si>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</si>
  <si>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</si>
  <si>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</si>
  <si>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</si>
  <si>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</si>
  <si>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</si>
  <si>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</si>
  <si>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</si>
  <si>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</si>
  <si>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</si>
  <si>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</si>
  <si>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</si>
  <si>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</si>
  <si>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</si>
  <si>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</si>
  <si>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</si>
  <si>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</si>
  <si>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</si>
  <si>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</si>
  <si>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</si>
  <si>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</si>
  <si>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</si>
  <si>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</si>
  <si>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</si>
  <si>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</si>
  <si>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</si>
  <si>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</si>
  <si>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</si>
  <si>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</si>
  <si>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</si>
  <si>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</si>
  <si>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</si>
  <si>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</si>
  <si>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</si>
  <si>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</si>
  <si>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</si>
  <si>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</si>
  <si>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</si>
  <si>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</si>
  <si>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</si>
  <si>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</si>
  <si>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</si>
  <si>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</si>
  <si>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</si>
  <si>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</si>
  <si>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</si>
  <si>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</si>
  <si>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</si>
  <si>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</si>
  <si>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</si>
  <si>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</si>
  <si>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</si>
  <si>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</si>
  <si>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</si>
  <si>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</si>
  <si>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</si>
  <si>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</si>
  <si>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</si>
  <si>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</si>
  <si>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</si>
  <si>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</si>
  <si>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</si>
  <si>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</si>
  <si>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</si>
  <si>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</si>
  <si>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</si>
  <si>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</si>
  <si>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</si>
  <si>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</si>
  <si>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</si>
  <si>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</si>
  <si>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</si>
  <si>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</si>
  <si>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</si>
  <si>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</si>
  <si>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</si>
  <si>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</si>
  <si>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</si>
  <si>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</si>
  <si>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</si>
  <si>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</si>
  <si>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</si>
  <si>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</si>
  <si>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</si>
  <si>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</si>
  <si>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</si>
  <si>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</si>
  <si>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</si>
  <si>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</si>
  <si>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</si>
  <si>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</si>
  <si>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</si>
  <si>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</si>
  <si>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</si>
  <si>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</si>
  <si>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</si>
  <si>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</si>
  <si>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</si>
  <si>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</si>
  <si>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</si>
  <si>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</si>
  <si>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</si>
  <si>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</si>
  <si>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</si>
  <si>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</si>
  <si>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</si>
  <si>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</si>
  <si>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</si>
  <si>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</si>
  <si>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</si>
  <si>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</si>
  <si>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</si>
  <si>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</si>
  <si>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</si>
  <si>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</si>
  <si>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</si>
  <si>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</si>
  <si>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</si>
  <si>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</si>
  <si>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</si>
  <si>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</si>
  <si>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</si>
  <si>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</si>
  <si>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</si>
  <si>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</si>
  <si>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</si>
  <si>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</si>
  <si>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</si>
  <si>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</si>
  <si>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</si>
  <si>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</si>
  <si>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</si>
  <si>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</si>
  <si>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</si>
  <si>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</si>
  <si>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</si>
  <si>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</si>
  <si>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</si>
  <si>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</si>
  <si>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</si>
  <si>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</si>
  <si>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</si>
  <si>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</si>
  <si>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</si>
  <si>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</si>
  <si>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</si>
  <si>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</si>
  <si>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</si>
  <si>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</si>
  <si>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</si>
  <si>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</si>
  <si>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</si>
  <si>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</si>
  <si>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</si>
  <si>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</si>
  <si>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</si>
  <si>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</si>
  <si>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</si>
  <si>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</si>
  <si>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</si>
  <si>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</si>
  <si>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</si>
  <si>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</si>
  <si>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</si>
  <si>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</si>
  <si>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</si>
  <si>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</si>
  <si>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</si>
  <si>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</si>
  <si>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</si>
  <si>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</si>
  <si>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</si>
  <si>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</si>
  <si>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</si>
  <si>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</si>
  <si>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</si>
  <si>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</si>
  <si>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</si>
  <si>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</si>
  <si>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</si>
  <si>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</si>
  <si>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</si>
  <si>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</si>
  <si>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</si>
  <si>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</si>
  <si>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</si>
  <si>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</si>
  <si>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</si>
  <si>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</si>
  <si>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</si>
  <si>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</si>
  <si>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</si>
  <si>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</si>
  <si>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</si>
  <si>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</si>
  <si>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</si>
  <si>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</si>
  <si>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</si>
  <si>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</si>
  <si>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</si>
  <si>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</si>
  <si>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</si>
  <si>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</si>
  <si>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</si>
  <si>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</si>
  <si>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</si>
  <si>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</si>
  <si>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</si>
  <si>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</si>
  <si>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</si>
  <si>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</si>
  <si>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</si>
  <si>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</si>
  <si>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</si>
  <si>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</si>
  <si>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</si>
  <si>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</si>
  <si>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</si>
  <si>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</si>
  <si>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</si>
  <si>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</si>
  <si>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</si>
  <si>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</si>
  <si>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</si>
  <si>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</si>
  <si>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</si>
  <si>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</si>
  <si>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</si>
  <si>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</si>
  <si>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</si>
  <si>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</si>
  <si>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</si>
  <si>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</si>
  <si>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</si>
  <si>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</si>
  <si>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</si>
  <si>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</si>
  <si>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</si>
  <si>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</si>
  <si>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</si>
  <si>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</si>
  <si>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</si>
  <si>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</si>
  <si>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</si>
  <si>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</si>
  <si>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</si>
  <si>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</si>
  <si>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</si>
  <si>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</si>
  <si>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</si>
  <si>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</si>
  <si>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</si>
  <si>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</si>
  <si>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</si>
  <si>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</si>
  <si>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</si>
  <si>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</si>
  <si>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</si>
  <si>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</si>
  <si>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</si>
  <si>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</si>
  <si>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</si>
  <si>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</si>
  <si>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</si>
  <si>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</si>
  <si>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</si>
  <si>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</si>
  <si>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</si>
  <si>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</si>
  <si>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</si>
  <si>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</si>
  <si>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</si>
  <si>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</si>
  <si>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</si>
  <si>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</si>
  <si>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</si>
  <si>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</si>
  <si>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</si>
  <si>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</si>
  <si>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</si>
  <si>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</si>
  <si>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</si>
  <si>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</si>
  <si>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</si>
  <si>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</si>
  <si>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</si>
  <si>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</si>
  <si>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</si>
  <si>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</si>
  <si>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</si>
  <si>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</si>
  <si>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</si>
  <si>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</si>
  <si>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</si>
  <si>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</si>
  <si>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</si>
  <si>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</si>
  <si>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</si>
  <si>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</si>
  <si>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</si>
  <si>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</si>
  <si>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</si>
  <si>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</si>
  <si>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</si>
  <si>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</si>
  <si>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</si>
  <si>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</si>
  <si>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</si>
  <si>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</si>
  <si>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</si>
  <si>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</si>
  <si>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</si>
  <si>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</si>
  <si>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</si>
  <si>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</si>
  <si>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</si>
  <si>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</si>
  <si>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</si>
  <si>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</si>
  <si>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</si>
  <si>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</si>
  <si>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</si>
  <si>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</si>
  <si>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</si>
  <si>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</si>
  <si>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</si>
  <si>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</si>
  <si>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</si>
  <si>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</si>
  <si>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</si>
  <si>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</si>
  <si>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</si>
  <si>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</si>
  <si>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</si>
  <si>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</si>
  <si>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</si>
  <si>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</si>
  <si>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</si>
  <si>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</si>
  <si>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</si>
  <si>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</si>
  <si>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</si>
  <si>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</si>
  <si>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</si>
  <si>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</si>
  <si>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</si>
  <si>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</si>
  <si>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</si>
  <si>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</si>
  <si>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</si>
  <si>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</si>
  <si>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</si>
  <si>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</si>
  <si>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</si>
  <si>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</si>
  <si>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</si>
  <si>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</si>
  <si>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</si>
  <si>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</si>
  <si>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</si>
  <si>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</si>
  <si>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</si>
  <si>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</si>
  <si>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</si>
  <si>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</si>
  <si>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</si>
  <si>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</si>
  <si>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</si>
  <si>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</si>
  <si>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</si>
  <si>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</si>
  <si>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</si>
  <si>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</si>
  <si>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</si>
  <si>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</si>
  <si>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</si>
  <si>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</si>
  <si>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</si>
  <si>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</si>
  <si>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</si>
  <si>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</si>
  <si>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</si>
  <si>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</si>
  <si>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</si>
  <si>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</si>
  <si>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</si>
  <si>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</si>
  <si>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</si>
  <si>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</si>
  <si>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</si>
  <si>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</si>
  <si>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</si>
  <si>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</si>
  <si>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</si>
  <si>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</si>
  <si>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</si>
  <si>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</si>
  <si>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</si>
  <si>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</si>
  <si>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</si>
  <si>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</si>
  <si>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</si>
  <si>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</si>
  <si>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</si>
  <si>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</si>
  <si>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</si>
  <si>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</si>
  <si>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</si>
  <si>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</si>
  <si>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</si>
  <si>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</si>
  <si>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</si>
  <si>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</si>
  <si>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</si>
  <si>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</si>
  <si>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</si>
  <si>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</si>
  <si>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</si>
  <si>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</si>
  <si>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</si>
  <si>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</si>
  <si>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</si>
  <si>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</si>
  <si>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</si>
  <si>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</si>
  <si>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</si>
  <si>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</si>
  <si>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</si>
  <si>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</si>
  <si>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</si>
  <si>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</si>
  <si>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</si>
  <si>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</si>
  <si>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</si>
  <si>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</si>
  <si>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</si>
  <si>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</si>
  <si>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</si>
  <si>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</si>
  <si>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</si>
  <si>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</si>
  <si>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</si>
  <si>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</si>
  <si>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</si>
  <si>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</si>
  <si>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</si>
  <si>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</si>
  <si>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</si>
  <si>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</si>
  <si>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</si>
  <si>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</si>
  <si>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</si>
  <si>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</si>
  <si>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</si>
  <si>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</si>
  <si>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</si>
  <si>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</si>
  <si>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</si>
  <si>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</si>
  <si>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</si>
  <si>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</si>
  <si>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</si>
  <si>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</si>
  <si>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</si>
  <si>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</si>
  <si>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</si>
  <si>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</si>
  <si>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</si>
  <si>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</si>
  <si>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</si>
  <si>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</si>
  <si>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</si>
  <si>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</si>
  <si>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</si>
  <si>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</si>
  <si>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</si>
  <si>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</si>
  <si>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</si>
  <si>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</si>
  <si>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</si>
  <si>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</si>
  <si>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</si>
  <si>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</si>
  <si>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</si>
  <si>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</si>
  <si>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</si>
  <si>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</si>
  <si>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</si>
  <si>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</si>
  <si>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</si>
  <si>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</si>
  <si>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</si>
  <si>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</si>
  <si>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</si>
  <si>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</si>
  <si>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</si>
  <si>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</si>
  <si>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</si>
  <si>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</si>
  <si>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</si>
  <si>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</si>
  <si>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</si>
  <si>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</si>
  <si>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</si>
  <si>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</si>
  <si>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</si>
  <si>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</si>
  <si>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</si>
  <si>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</si>
  <si>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</si>
  <si>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</si>
  <si>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</si>
  <si>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</si>
  <si>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</si>
  <si>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</si>
  <si>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</si>
  <si>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</si>
  <si>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</si>
  <si>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</si>
  <si>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</si>
  <si>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</si>
  <si>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</si>
  <si>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</si>
  <si>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</si>
  <si>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</si>
  <si>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</si>
  <si>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</si>
  <si>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</si>
  <si>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</si>
  <si>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</si>
  <si>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</si>
  <si>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</si>
  <si>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</si>
  <si>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</si>
  <si>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</si>
  <si>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</si>
  <si>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</si>
  <si>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</si>
  <si>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</si>
  <si>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</si>
  <si>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</si>
  <si>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</si>
  <si>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</si>
  <si>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</si>
  <si>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</si>
  <si>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</si>
  <si>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</si>
  <si>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</si>
  <si>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</si>
  <si>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</si>
  <si>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</si>
  <si>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</si>
  <si>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</si>
  <si>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</si>
  <si>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</si>
  <si>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</si>
  <si>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</si>
  <si>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</si>
  <si>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</si>
  <si>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</si>
  <si>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</si>
  <si>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</si>
  <si>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</si>
  <si>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</si>
  <si>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</si>
  <si>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</si>
  <si>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</si>
  <si>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</si>
  <si>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</si>
  <si>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</si>
  <si>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</si>
  <si>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</si>
  <si>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</si>
  <si>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</si>
  <si>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</si>
  <si>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</si>
  <si>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</si>
  <si>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</si>
  <si>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</si>
  <si>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</si>
  <si>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</si>
  <si>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</si>
  <si>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</si>
  <si>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</si>
  <si>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</si>
  <si>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</si>
  <si>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</si>
  <si>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</si>
  <si>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</si>
  <si>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</si>
  <si>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</si>
  <si>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</si>
  <si>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</si>
  <si>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</si>
  <si>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</si>
  <si>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</si>
  <si>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</si>
  <si>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</si>
  <si>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</si>
  <si>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</si>
  <si>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</si>
  <si>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</si>
  <si>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</si>
  <si>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</si>
  <si>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</si>
  <si>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</si>
  <si>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</si>
  <si>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</si>
  <si>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</si>
  <si>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</si>
  <si>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</si>
  <si>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</si>
  <si>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</si>
  <si>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</si>
  <si>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</si>
  <si>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</si>
  <si>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</si>
  <si>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</si>
  <si>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</si>
  <si>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</si>
  <si>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</si>
  <si>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</si>
  <si>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</si>
  <si>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</si>
  <si>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</si>
  <si>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</si>
  <si>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</si>
  <si>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</si>
  <si>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</si>
  <si>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</si>
  <si>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</si>
  <si>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</si>
  <si>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</si>
  <si>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</si>
  <si>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</si>
  <si>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</si>
  <si>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</si>
  <si>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</si>
  <si>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</si>
  <si>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</si>
  <si>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</si>
  <si>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</si>
  <si>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</si>
  <si>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</si>
  <si>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</si>
  <si>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</si>
  <si>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</si>
  <si>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</si>
  <si>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</si>
  <si>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</si>
  <si>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</si>
  <si>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</si>
  <si>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</si>
  <si>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</si>
  <si>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</si>
  <si>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</si>
  <si>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</si>
  <si>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</si>
  <si>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</si>
  <si>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</si>
  <si>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</si>
  <si>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</si>
  <si>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</si>
  <si>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</si>
  <si>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</si>
  <si>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</si>
  <si>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</si>
  <si>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</si>
  <si>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</si>
  <si>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</si>
  <si>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</si>
  <si>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</si>
  <si>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</si>
  <si>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</si>
  <si>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</si>
  <si>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</si>
  <si>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</si>
  <si>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</si>
  <si>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</si>
  <si>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</si>
  <si>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</si>
  <si>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</si>
  <si>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</si>
  <si>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</si>
  <si>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</si>
  <si>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</si>
  <si>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</si>
  <si>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</si>
  <si>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</si>
  <si>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</si>
  <si>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</si>
  <si>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</si>
  <si>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</si>
  <si>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</si>
  <si>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</si>
  <si>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</si>
  <si>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</si>
  <si>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</si>
  <si>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</si>
  <si>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</si>
  <si>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</si>
  <si>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</si>
  <si>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</si>
  <si>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</si>
  <si>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</si>
  <si>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</si>
  <si>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</si>
  <si>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</si>
  <si>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</si>
  <si>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</si>
  <si>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</si>
  <si>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</si>
  <si>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</si>
  <si>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</si>
  <si>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</si>
  <si>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</si>
  <si>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</si>
  <si>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</si>
  <si>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</si>
  <si>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</si>
  <si>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</si>
  <si>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</si>
  <si>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</si>
  <si>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</si>
  <si>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</si>
  <si>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</si>
  <si>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</si>
  <si>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</si>
  <si>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</si>
  <si>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</si>
  <si>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</si>
  <si>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</si>
  <si>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</si>
  <si>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</si>
  <si>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</si>
  <si>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</si>
  <si>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</si>
  <si>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</si>
  <si>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</si>
  <si>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</si>
  <si>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</si>
  <si>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</si>
  <si>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</si>
  <si>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</si>
  <si>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</si>
  <si>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</si>
  <si>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</si>
  <si>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</si>
  <si>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</si>
  <si>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</si>
  <si>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</si>
  <si>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</si>
  <si>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</si>
  <si>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</si>
  <si>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</si>
  <si>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</si>
  <si>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</si>
  <si>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</si>
  <si>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</si>
  <si>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</si>
  <si>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</si>
  <si>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</si>
  <si>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</si>
  <si>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</si>
  <si>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</si>
  <si>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</si>
  <si>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</si>
  <si>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</si>
  <si>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</si>
  <si>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</si>
  <si>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</si>
  <si>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</si>
  <si>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</si>
  <si>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</si>
  <si>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</si>
  <si>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</si>
  <si>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</si>
  <si>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</si>
  <si>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</si>
  <si>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</si>
  <si>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</si>
  <si>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</si>
  <si>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</si>
  <si>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</si>
  <si>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</si>
  <si>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</si>
  <si>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</si>
  <si>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</si>
  <si>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</si>
  <si>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</si>
  <si>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</si>
  <si>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</si>
  <si>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</si>
  <si>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</si>
  <si>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</si>
  <si>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</si>
  <si>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</si>
  <si>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</si>
  <si>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</si>
  <si>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</si>
  <si>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</si>
  <si>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</si>
  <si>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</si>
  <si>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</si>
  <si>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</si>
  <si>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</si>
  <si>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</si>
  <si>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</si>
  <si>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</si>
  <si>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</si>
  <si>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</si>
  <si>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</si>
  <si>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</si>
  <si>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</si>
  <si>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</si>
  <si>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</si>
  <si>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</si>
  <si>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</si>
  <si>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</si>
  <si>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</si>
  <si>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</si>
  <si>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</si>
  <si>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</si>
  <si>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</si>
  <si>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</si>
  <si>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</si>
  <si>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</si>
  <si>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</si>
  <si>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</si>
  <si>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</si>
  <si>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</si>
  <si>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</si>
  <si>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</si>
  <si>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</si>
  <si>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</si>
  <si>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</si>
  <si>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</si>
  <si>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</si>
  <si>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</si>
  <si>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</si>
  <si>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</si>
  <si>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</si>
  <si>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</si>
  <si>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</si>
  <si>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</si>
  <si>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</si>
  <si>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</si>
  <si>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</si>
  <si>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</si>
  <si>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</si>
  <si>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</si>
  <si>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</si>
  <si>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</si>
  <si>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</si>
  <si>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</si>
  <si>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</si>
  <si>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</si>
  <si>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</si>
  <si>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</si>
  <si>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</si>
  <si>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</si>
  <si>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</si>
  <si>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</si>
  <si>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</si>
  <si>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</si>
  <si>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</si>
  <si>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</si>
  <si>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</si>
  <si>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</si>
  <si>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</si>
  <si>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</si>
  <si>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</si>
  <si>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</si>
  <si>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</si>
  <si>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</si>
  <si>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</si>
  <si>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</si>
  <si>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</si>
  <si>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</si>
  <si>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</si>
  <si>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</si>
  <si>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</si>
  <si>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</si>
  <si>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</si>
  <si>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</si>
  <si>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</si>
  <si>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</si>
  <si>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</si>
  <si>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</si>
  <si>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</si>
  <si>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</si>
  <si>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</si>
  <si>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</si>
  <si>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</si>
  <si>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</si>
  <si>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</si>
  <si>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</si>
  <si>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</si>
  <si>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</si>
  <si>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</si>
  <si>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</si>
  <si>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</si>
  <si>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</si>
  <si>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</si>
  <si>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</si>
  <si>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</si>
  <si>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</si>
  <si>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</si>
  <si>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</si>
  <si>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</si>
  <si>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</si>
  <si>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</si>
  <si>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</si>
  <si>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</si>
  <si>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</si>
  <si>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</si>
  <si>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</si>
  <si>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</si>
  <si>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</si>
  <si>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</si>
  <si>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</si>
  <si>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</si>
  <si>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</si>
  <si>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</si>
  <si>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</si>
  <si>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</si>
  <si>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</si>
  <si>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</si>
  <si>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</si>
  <si>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</si>
  <si>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</si>
  <si>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</si>
  <si>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</si>
  <si>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</si>
  <si>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</si>
  <si>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</si>
  <si>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</si>
  <si>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</si>
  <si>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</si>
  <si>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</si>
  <si>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</si>
  <si>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</si>
  <si>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</si>
  <si>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</si>
  <si>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</si>
  <si>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</si>
  <si>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</si>
  <si>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</si>
  <si>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</si>
  <si>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</si>
  <si>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</si>
  <si>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</si>
  <si>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</si>
  <si>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</si>
  <si>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</si>
  <si>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</si>
  <si>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</si>
  <si>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</si>
  <si>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</si>
  <si>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</si>
  <si>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</si>
  <si>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</si>
  <si>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</si>
  <si>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</si>
  <si>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</si>
  <si>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</si>
  <si>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</si>
  <si>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</si>
  <si>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</si>
  <si>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</si>
  <si>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</si>
  <si>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</si>
  <si>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</si>
  <si>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</si>
  <si>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</si>
  <si>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</si>
  <si>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</si>
  <si>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</si>
  <si>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</si>
  <si>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</si>
  <si>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</si>
  <si>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</si>
  <si>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</si>
  <si>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</si>
  <si>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</si>
  <si>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</si>
  <si>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</si>
  <si>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</si>
  <si>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</si>
  <si>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</si>
  <si>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</si>
  <si>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</si>
  <si>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</si>
  <si>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</si>
  <si>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</si>
  <si>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</si>
  <si>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</si>
  <si>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</si>
  <si>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</si>
  <si>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</si>
  <si>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</si>
  <si>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</si>
  <si>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</si>
  <si>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</si>
  <si>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</si>
  <si>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</si>
  <si>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</si>
  <si>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</si>
  <si>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</si>
  <si>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</si>
  <si>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</si>
  <si>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</si>
  <si>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</si>
  <si>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</si>
  <si>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</si>
  <si>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</si>
  <si>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</si>
  <si>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</si>
  <si>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</si>
  <si>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</si>
  <si>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</si>
  <si>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</si>
  <si>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</si>
  <si>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</si>
  <si>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</si>
  <si>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</si>
  <si>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</si>
  <si>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</si>
  <si>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</si>
  <si>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</si>
  <si>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</si>
  <si>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</si>
  <si>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</si>
  <si>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</si>
  <si>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</si>
  <si>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</si>
  <si>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</si>
  <si>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</si>
  <si>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</si>
  <si>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</si>
  <si>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</si>
  <si>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</si>
  <si>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</si>
  <si>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</si>
  <si>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</si>
  <si>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</si>
  <si>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</si>
  <si>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</si>
  <si>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</si>
  <si>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</si>
  <si>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</si>
  <si>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</si>
  <si>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</si>
  <si>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</si>
  <si>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</si>
  <si>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</si>
  <si>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</si>
  <si>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</si>
  <si>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</si>
  <si>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</si>
  <si>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</si>
  <si>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</si>
  <si>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</si>
  <si>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</si>
  <si>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</si>
  <si>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</si>
  <si>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</si>
  <si>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</si>
  <si>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</si>
  <si>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</si>
  <si>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</si>
  <si>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</si>
  <si>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</si>
  <si>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</si>
  <si>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</si>
  <si>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</si>
  <si>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</si>
  <si>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</si>
  <si>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</si>
  <si>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</si>
  <si>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</si>
  <si>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</si>
  <si>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</si>
  <si>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</si>
  <si>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</si>
  <si>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</si>
  <si>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</si>
  <si>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</si>
  <si>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</si>
  <si>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</si>
  <si>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</si>
  <si>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</si>
  <si>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</si>
  <si>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</si>
  <si>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</si>
  <si>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</si>
  <si>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</si>
  <si>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</si>
  <si>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</si>
  <si>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</si>
  <si>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</si>
  <si>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</si>
  <si>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</si>
  <si>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</si>
  <si>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</si>
  <si>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</si>
  <si>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</si>
  <si>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</si>
  <si>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</si>
  <si>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</si>
  <si>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</si>
  <si>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</si>
  <si>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</si>
  <si>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</si>
  <si>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</si>
  <si>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</si>
  <si>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</si>
  <si>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</si>
  <si>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</si>
  <si>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</si>
  <si>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</si>
  <si>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</si>
  <si>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</si>
  <si>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</si>
  <si>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</si>
  <si>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</si>
  <si>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</si>
  <si>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</si>
  <si>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</si>
  <si>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</si>
  <si>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</si>
  <si>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</si>
  <si>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</si>
  <si>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</si>
  <si>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</si>
  <si>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</si>
  <si>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</si>
  <si>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</si>
  <si>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</si>
  <si>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</si>
  <si>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</si>
  <si>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</si>
  <si>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</si>
  <si>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</si>
  <si>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</si>
  <si>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</si>
  <si>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</si>
  <si>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</si>
  <si>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</si>
  <si>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</si>
  <si>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</si>
  <si>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</si>
  <si>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</si>
  <si>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</si>
  <si>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</si>
  <si>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</si>
  <si>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</si>
  <si>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</si>
  <si>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</si>
  <si>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</si>
  <si>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</si>
  <si>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</si>
  <si>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</si>
  <si>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</si>
  <si>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</si>
  <si>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</si>
  <si>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</si>
  <si>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</si>
  <si>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</si>
  <si>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</si>
  <si>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</si>
  <si>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</si>
  <si>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</si>
  <si>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</si>
  <si>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</si>
  <si>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</si>
  <si>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</si>
  <si>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</si>
  <si>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</si>
  <si>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</si>
  <si>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</si>
  <si>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</si>
  <si>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</si>
  <si>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</si>
  <si>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</si>
  <si>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</si>
  <si>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</si>
  <si>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</si>
  <si>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</si>
  <si>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</si>
  <si>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</si>
  <si>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</si>
  <si>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</si>
  <si>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</si>
  <si>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</si>
  <si>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</si>
  <si>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</si>
  <si>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</si>
  <si>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</si>
  <si>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</si>
  <si>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</si>
  <si>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</si>
  <si>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</si>
  <si>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</si>
  <si>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</si>
  <si>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</si>
  <si>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</si>
  <si>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</si>
  <si>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</si>
  <si>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</si>
  <si>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</si>
  <si>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</si>
  <si>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</si>
  <si>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</si>
  <si>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</si>
  <si>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</si>
  <si>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</si>
  <si>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</si>
  <si>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</si>
  <si>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</si>
  <si>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</si>
  <si>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</si>
  <si>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</si>
  <si>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</si>
  <si>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</si>
  <si>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</si>
  <si>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</si>
  <si>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</si>
  <si>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</si>
  <si>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</si>
  <si>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</si>
  <si>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</si>
  <si>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</si>
  <si>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</si>
  <si>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</si>
  <si>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</si>
  <si>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</si>
  <si>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</si>
  <si>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</si>
  <si>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</si>
  <si>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</si>
  <si>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</si>
  <si>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</si>
  <si>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</si>
  <si>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</si>
  <si>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</si>
  <si>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</si>
  <si>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</si>
  <si>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</si>
  <si>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</si>
  <si>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</si>
  <si>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</si>
  <si>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</si>
  <si>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</si>
  <si>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</si>
  <si>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</si>
  <si>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</si>
  <si>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</si>
  <si>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</si>
  <si>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</si>
  <si>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</si>
  <si>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</si>
  <si>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</si>
  <si>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</si>
  <si>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</si>
  <si>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</si>
  <si>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</si>
  <si>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</si>
  <si>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</si>
  <si>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</si>
  <si>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</si>
  <si>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</si>
  <si>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</si>
  <si>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</si>
  <si>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</si>
  <si>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</si>
  <si>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</si>
  <si>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</si>
  <si>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</si>
  <si>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</si>
  <si>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</si>
  <si>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</si>
  <si>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</si>
  <si>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</si>
  <si>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</si>
  <si>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</si>
  <si>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</si>
  <si>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</si>
  <si>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</si>
  <si>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</si>
  <si>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</si>
  <si>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</si>
  <si>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</si>
  <si>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</si>
  <si>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</si>
  <si>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</si>
  <si>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</si>
  <si>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</si>
  <si>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</si>
  <si>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</si>
  <si>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</si>
  <si>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</si>
  <si>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</si>
  <si>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</si>
  <si>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</si>
  <si>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</si>
  <si>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</si>
  <si>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</si>
  <si>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</si>
  <si>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</si>
  <si>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</si>
  <si>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</si>
  <si>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</si>
  <si>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</si>
  <si>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</si>
  <si>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</si>
  <si>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</si>
  <si>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</si>
  <si>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</si>
  <si>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</si>
  <si>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</si>
  <si>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</si>
  <si>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</si>
  <si>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</si>
  <si>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</si>
  <si>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</si>
  <si>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</si>
  <si>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</si>
  <si>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</si>
  <si>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</si>
  <si>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</si>
  <si>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</si>
  <si>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</si>
  <si>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</si>
  <si>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</si>
  <si>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</si>
  <si>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</si>
  <si>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</si>
  <si>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</si>
  <si>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</si>
  <si>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</si>
  <si>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</si>
  <si>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</si>
  <si>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</si>
  <si>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</si>
  <si>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</si>
  <si>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</si>
  <si>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</si>
  <si>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</si>
  <si>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</si>
  <si>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</si>
  <si>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</si>
  <si>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</si>
  <si>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</si>
  <si>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</si>
  <si>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</si>
  <si>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</si>
  <si>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</si>
  <si>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</si>
  <si>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</si>
  <si>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</si>
  <si>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</si>
  <si>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</si>
  <si>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</si>
  <si>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</si>
  <si>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</si>
  <si>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</si>
  <si>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</si>
  <si>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</si>
  <si>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</si>
  <si>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</si>
  <si>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</si>
  <si>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</si>
  <si>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</si>
  <si>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</si>
  <si>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</si>
  <si>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</si>
  <si>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</si>
  <si>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</si>
  <si>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</si>
  <si>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</si>
  <si>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</si>
  <si>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</si>
  <si>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</si>
  <si>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</si>
  <si>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</si>
  <si>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</si>
  <si>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</si>
  <si>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</si>
  <si>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</si>
  <si>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</si>
  <si>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</si>
  <si>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</si>
  <si>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</si>
  <si>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</si>
  <si>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</si>
  <si>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</si>
  <si>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</si>
  <si>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</si>
  <si>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</si>
  <si>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</si>
  <si>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</si>
  <si>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</si>
  <si>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</si>
  <si>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</si>
  <si>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</si>
  <si>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</si>
  <si>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</si>
  <si>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</si>
  <si>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</si>
  <si>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</si>
  <si>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</si>
  <si>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</si>
  <si>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</si>
  <si>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</si>
  <si>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</si>
  <si>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</si>
  <si>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</si>
  <si>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</si>
  <si>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</si>
  <si>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</si>
  <si>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</si>
  <si>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</si>
  <si>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</si>
  <si>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</si>
  <si>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</si>
  <si>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</si>
  <si>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</si>
  <si>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</si>
  <si>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</si>
  <si>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</si>
  <si>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</si>
  <si>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</si>
  <si>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</si>
  <si>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</si>
  <si>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</si>
  <si>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</si>
  <si>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</si>
  <si>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</si>
  <si>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</si>
  <si>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</si>
  <si>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</si>
  <si>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</si>
  <si>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</si>
  <si>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</si>
  <si>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</si>
  <si>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</si>
  <si>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</si>
  <si>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</si>
  <si>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</si>
  <si>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</si>
  <si>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</si>
  <si>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</si>
  <si>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</si>
  <si>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</si>
  <si>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</si>
  <si>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</si>
  <si>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</si>
  <si>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</si>
  <si>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</si>
  <si>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</si>
  <si>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</si>
  <si>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</si>
  <si>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</si>
  <si>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</si>
  <si>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</si>
  <si>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</si>
  <si>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</si>
  <si>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</si>
  <si>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</si>
  <si>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</si>
  <si>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</si>
  <si>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</si>
  <si>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</si>
  <si>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</si>
  <si>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</si>
  <si>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</si>
  <si>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</si>
  <si>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</si>
  <si>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</si>
  <si>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</si>
  <si>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</si>
  <si>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</si>
  <si>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</si>
  <si>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</si>
  <si>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</si>
  <si>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</si>
  <si>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</si>
  <si>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</si>
  <si>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</si>
  <si>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</si>
  <si>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</si>
  <si>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</si>
  <si>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</si>
  <si>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</si>
  <si>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</si>
  <si>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</si>
  <si>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</si>
  <si>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</si>
  <si>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</si>
  <si>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</si>
  <si>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</si>
  <si>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</si>
  <si>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</si>
  <si>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</si>
  <si>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</si>
  <si>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</si>
  <si>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</si>
  <si>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</si>
  <si>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</si>
  <si>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</si>
  <si>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</si>
  <si>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</si>
  <si>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</si>
  <si>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</si>
  <si>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</si>
  <si>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</si>
  <si>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</si>
  <si>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</si>
  <si>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</si>
  <si>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</si>
  <si>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</si>
  <si>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</si>
  <si>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</si>
  <si>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</si>
  <si>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</si>
  <si>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</si>
  <si>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</si>
  <si>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</si>
  <si>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</si>
  <si>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</si>
  <si>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</si>
  <si>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</si>
  <si>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</si>
  <si>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</si>
  <si>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</si>
  <si>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</si>
  <si>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</si>
  <si>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</si>
  <si>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</si>
  <si>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</si>
  <si>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</si>
  <si>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</si>
  <si>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</si>
  <si>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</si>
  <si>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</si>
  <si>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</si>
  <si>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</si>
  <si>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</si>
  <si>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</si>
  <si>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</si>
  <si>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</si>
  <si>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</si>
  <si>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</si>
  <si>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</si>
  <si>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</si>
  <si>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</si>
  <si>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</si>
  <si>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</si>
  <si>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</si>
  <si>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</si>
  <si>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</si>
  <si>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</si>
  <si>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</si>
  <si>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</si>
  <si>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</si>
  <si>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</si>
  <si>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</si>
  <si>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</si>
  <si>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</si>
  <si>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</si>
  <si>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</si>
  <si>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</si>
  <si>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</si>
  <si>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</si>
  <si>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</si>
  <si>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</si>
  <si>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</si>
  <si>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</si>
  <si>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</si>
  <si>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</si>
  <si>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</si>
  <si>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</si>
  <si>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</si>
  <si>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</si>
  <si>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</si>
  <si>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</si>
  <si>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</si>
  <si>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</si>
  <si>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</si>
  <si>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</si>
  <si>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</si>
  <si>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</si>
  <si>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</si>
  <si>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</si>
  <si>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</si>
  <si>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</si>
  <si>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</si>
  <si>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</si>
  <si>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</si>
  <si>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</si>
  <si>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</si>
  <si>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</si>
  <si>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</si>
  <si>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</si>
  <si>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</si>
  <si>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</si>
  <si>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</si>
  <si>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</si>
  <si>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</si>
  <si>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</si>
  <si>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</si>
  <si>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</si>
  <si>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</si>
  <si>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</si>
  <si>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</si>
  <si>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</si>
  <si>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</si>
  <si>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</si>
  <si>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</si>
  <si>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</si>
  <si>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</si>
  <si>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</si>
  <si>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</si>
  <si>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</si>
  <si>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</si>
  <si>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</si>
  <si>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</si>
  <si>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</si>
  <si>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</si>
  <si>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</si>
  <si>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</si>
  <si>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</si>
  <si>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</si>
  <si>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</si>
  <si>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</si>
  <si>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</si>
  <si>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</si>
  <si>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</si>
  <si>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</si>
  <si>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</si>
  <si>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</si>
  <si>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</si>
  <si>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</si>
  <si>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</si>
  <si>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</si>
  <si>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</si>
  <si>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</si>
  <si>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</si>
  <si>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</si>
  <si>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</si>
  <si>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</si>
  <si>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</si>
  <si>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</si>
  <si>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</si>
  <si>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</si>
  <si>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</si>
  <si>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</si>
  <si>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</si>
  <si>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</si>
  <si>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</si>
  <si>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</si>
  <si>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</si>
  <si>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</si>
  <si>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</si>
  <si>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</si>
  <si>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</si>
  <si>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</si>
  <si>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</si>
  <si>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</si>
  <si>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</si>
  <si>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</si>
  <si>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</si>
  <si>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</si>
  <si>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</si>
  <si>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</si>
  <si>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</si>
  <si>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</si>
  <si>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</si>
  <si>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</si>
  <si>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</si>
  <si>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</si>
  <si>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</si>
  <si>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</si>
  <si>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</si>
  <si>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</si>
  <si>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</si>
  <si>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</si>
  <si>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</si>
  <si>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</si>
  <si>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</si>
  <si>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</si>
  <si>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</si>
  <si>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</si>
  <si>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</si>
  <si>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</si>
  <si>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</si>
  <si>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</si>
  <si>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</si>
  <si>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</si>
  <si>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</si>
  <si>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</si>
  <si>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</si>
  <si>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</si>
  <si>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</si>
  <si>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</si>
  <si>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</si>
  <si>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</si>
  <si>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</si>
  <si>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</si>
  <si>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</si>
  <si>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</si>
  <si>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</si>
  <si>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</si>
  <si>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</si>
  <si>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</si>
  <si>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</si>
  <si>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</si>
  <si>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</si>
  <si>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</si>
  <si>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</si>
  <si>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</si>
  <si>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</si>
  <si>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</si>
  <si>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</si>
  <si>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</si>
  <si>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</si>
  <si>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</si>
  <si>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</si>
  <si>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</si>
  <si>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</si>
  <si>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</si>
  <si>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</si>
  <si>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</si>
  <si>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</si>
  <si>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</si>
  <si>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</si>
  <si>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</si>
  <si>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</si>
  <si>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</si>
  <si>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</si>
  <si>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</si>
  <si>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</si>
  <si>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</si>
  <si>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</si>
  <si>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</si>
  <si>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</si>
  <si>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</si>
  <si>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</si>
  <si>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</si>
  <si>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</si>
  <si>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</si>
  <si>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</si>
  <si>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</si>
  <si>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</si>
  <si>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</si>
  <si>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</si>
  <si>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</si>
  <si>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</si>
  <si>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</si>
  <si>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</si>
  <si>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</si>
  <si>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</si>
  <si>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</si>
  <si>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</si>
  <si>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</si>
  <si>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</si>
  <si>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</si>
  <si>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</si>
  <si>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</si>
  <si>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</si>
  <si>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</si>
  <si>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</si>
  <si>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</si>
  <si>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</si>
  <si>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</si>
  <si>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</si>
  <si>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</si>
  <si>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</si>
  <si>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</si>
  <si>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</si>
  <si>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</si>
  <si>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</si>
  <si>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</si>
  <si>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</si>
  <si>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</si>
  <si>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</si>
  <si>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</si>
  <si>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</si>
  <si>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</si>
  <si>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</si>
  <si>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</si>
  <si>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</si>
  <si>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</si>
  <si>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</si>
  <si>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</si>
  <si>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</si>
  <si>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</si>
  <si>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</si>
  <si>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</si>
  <si>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</si>
  <si>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</si>
  <si>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</si>
  <si>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</si>
  <si>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</si>
  <si>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</si>
  <si>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</si>
  <si>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</si>
  <si>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</si>
  <si>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</si>
  <si>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</si>
  <si>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</si>
  <si>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</si>
  <si>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</si>
  <si>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</si>
  <si>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</si>
  <si>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</si>
  <si>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</si>
  <si>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</si>
  <si>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</si>
  <si>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</si>
  <si>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</si>
  <si>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</si>
  <si>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</si>
  <si>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</si>
  <si>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</si>
  <si>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</si>
  <si>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</si>
  <si>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</si>
  <si>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</si>
  <si>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</si>
  <si>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</si>
  <si>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</si>
  <si>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</si>
  <si>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</si>
  <si>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</si>
  <si>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</si>
  <si>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</si>
  <si>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</si>
  <si>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</si>
  <si>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</si>
  <si>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</si>
  <si>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</si>
  <si>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</si>
  <si>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</si>
  <si>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</si>
  <si>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</si>
  <si>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</si>
  <si>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</si>
  <si>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</si>
  <si>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</si>
  <si>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</si>
  <si>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</si>
  <si>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</si>
  <si>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</si>
  <si>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</si>
  <si>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</si>
  <si>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</si>
  <si>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</si>
  <si>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</si>
  <si>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</si>
  <si>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</si>
  <si>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</si>
  <si>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</si>
  <si>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</si>
  <si>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</si>
  <si>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</si>
  <si>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</si>
  <si>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</si>
  <si>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</si>
  <si>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</si>
  <si>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</si>
  <si>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</si>
  <si>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</si>
  <si>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</si>
  <si>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</si>
  <si>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</si>
  <si>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</si>
  <si>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</si>
  <si>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</si>
  <si>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</si>
  <si>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</si>
  <si>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</si>
  <si>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</si>
  <si>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</si>
  <si>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</si>
  <si>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</si>
  <si>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</si>
  <si>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</si>
  <si>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</si>
  <si>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</si>
  <si>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</si>
  <si>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</si>
  <si>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</si>
  <si>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</si>
  <si>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</si>
  <si>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</si>
  <si>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</si>
  <si>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</si>
  <si>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</si>
  <si>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</si>
  <si>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</si>
  <si>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</si>
  <si>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</si>
  <si>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</si>
  <si>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</si>
  <si>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</si>
  <si>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</si>
  <si>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</si>
  <si>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</si>
  <si>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</si>
  <si>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</si>
  <si>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</si>
  <si>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</si>
  <si>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</si>
  <si>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</si>
  <si>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</si>
  <si>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</si>
  <si>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</si>
  <si>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</si>
  <si>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</si>
  <si>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</si>
  <si>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</si>
  <si>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</si>
  <si>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</si>
  <si>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</si>
  <si>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</si>
  <si>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</si>
  <si>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</si>
  <si>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</si>
  <si>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</si>
  <si>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</si>
  <si>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</si>
  <si>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</si>
  <si>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</si>
  <si>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</si>
  <si>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</si>
  <si>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</si>
  <si>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</si>
  <si>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</si>
  <si>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</si>
  <si>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</si>
  <si>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</si>
  <si>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</si>
  <si>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</si>
  <si>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</si>
  <si>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</si>
  <si>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</si>
  <si>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</si>
  <si>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</si>
  <si>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</si>
  <si>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</si>
  <si>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</si>
  <si>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</si>
  <si>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</si>
  <si>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</si>
  <si>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</si>
  <si>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</si>
  <si>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</si>
  <si>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</si>
  <si>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</si>
  <si>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</si>
  <si>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</si>
  <si>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</si>
  <si>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</si>
  <si>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</si>
  <si>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</si>
  <si>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</si>
  <si>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</si>
  <si>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</si>
  <si>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</si>
  <si>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</si>
  <si>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</si>
  <si>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</si>
  <si>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</si>
  <si>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</si>
  <si>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</si>
  <si>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</si>
  <si>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</si>
  <si>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</si>
  <si>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</si>
  <si>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</si>
  <si>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</si>
  <si>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</si>
  <si>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</si>
  <si>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</si>
  <si>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</si>
  <si>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</si>
  <si>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</si>
  <si>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</si>
  <si>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</si>
  <si>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</si>
  <si>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</si>
  <si>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</si>
  <si>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</si>
  <si>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</si>
  <si>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</si>
  <si>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</si>
  <si>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</si>
  <si>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</si>
  <si>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</si>
  <si>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</si>
  <si>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</si>
  <si>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</si>
  <si>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</si>
  <si>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</si>
  <si>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</si>
  <si>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</si>
  <si>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</si>
  <si>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</si>
  <si>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</si>
  <si>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</si>
  <si>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</si>
  <si>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</si>
  <si>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</si>
  <si>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</si>
  <si>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</si>
  <si>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</si>
  <si>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</si>
  <si>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</si>
  <si>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</si>
  <si>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</si>
  <si>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</si>
  <si>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</si>
  <si>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</si>
  <si>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</si>
  <si>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</si>
  <si>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</si>
  <si>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</si>
  <si>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</si>
  <si>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</si>
  <si>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</si>
  <si>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</si>
  <si>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</si>
  <si>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</si>
  <si>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</si>
  <si>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</si>
  <si>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</si>
  <si>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</si>
  <si>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</si>
  <si>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</si>
  <si>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</si>
  <si>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</si>
  <si>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</si>
  <si>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</si>
  <si>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</si>
  <si>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</si>
  <si>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</si>
  <si>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</si>
  <si>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</si>
  <si>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</si>
  <si>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</si>
  <si>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</si>
  <si>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</si>
  <si>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</si>
  <si>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</si>
  <si>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</si>
  <si>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</si>
  <si>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</si>
  <si>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</si>
  <si>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</si>
  <si>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</si>
  <si>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</si>
  <si>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</si>
  <si>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</si>
  <si>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</si>
  <si>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</si>
  <si>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</si>
  <si>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</si>
  <si>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</si>
  <si>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</si>
  <si>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</si>
  <si>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</si>
  <si>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</si>
  <si>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</si>
  <si>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</si>
  <si>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</si>
  <si>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</si>
  <si>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</si>
  <si>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</si>
  <si>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</si>
  <si>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</si>
  <si>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</si>
  <si>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</si>
  <si>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</si>
  <si>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</si>
  <si>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</si>
  <si>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</si>
  <si>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</si>
  <si>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</si>
  <si>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</si>
  <si>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</si>
  <si>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</si>
  <si>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</si>
  <si>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</si>
  <si>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</si>
  <si>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</si>
  <si>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</si>
  <si>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</si>
  <si>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</si>
  <si>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</si>
  <si>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</si>
  <si>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</si>
  <si>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</si>
  <si>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</si>
  <si>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</si>
  <si>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</si>
  <si>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</si>
  <si>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</si>
  <si>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</si>
  <si>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</si>
  <si>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</si>
  <si>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</si>
  <si>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</si>
  <si>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</si>
  <si>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</si>
  <si>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</si>
  <si>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</si>
  <si>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</si>
  <si>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</si>
  <si>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</si>
  <si>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</si>
  <si>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</si>
  <si>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</si>
  <si>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</si>
  <si>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</si>
  <si>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</si>
  <si>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</si>
  <si>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</si>
  <si>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</si>
  <si>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</si>
  <si>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</si>
  <si>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</si>
  <si>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</si>
  <si>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</si>
  <si>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</si>
  <si>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</si>
  <si>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</si>
  <si>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</si>
  <si>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</si>
  <si>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</si>
  <si>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</si>
  <si>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</si>
  <si>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</si>
  <si>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</si>
  <si>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</si>
  <si>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</si>
  <si>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</si>
  <si>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</si>
  <si>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</si>
  <si>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</si>
  <si>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</si>
  <si>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</si>
  <si>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</si>
  <si>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</si>
  <si>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</si>
  <si>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</si>
  <si>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</si>
  <si>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</si>
  <si>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</si>
  <si>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</si>
  <si>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</si>
  <si>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</si>
  <si>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</si>
  <si>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</si>
  <si>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</si>
  <si>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</si>
  <si>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</si>
  <si>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</si>
  <si>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</si>
  <si>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</si>
  <si>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</si>
  <si>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</si>
  <si>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</si>
  <si>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</si>
  <si>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</si>
  <si>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</si>
  <si>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</si>
  <si>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</si>
  <si>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</si>
  <si>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</si>
  <si>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</si>
  <si>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</si>
  <si>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</si>
  <si>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</si>
  <si>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</si>
  <si>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</si>
  <si>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</si>
  <si>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</si>
  <si>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</si>
  <si>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</si>
  <si>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</si>
  <si>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</si>
  <si>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</si>
  <si>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</si>
  <si>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</si>
  <si>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</si>
  <si>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</si>
  <si>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</si>
  <si>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</si>
  <si>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</si>
  <si>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</si>
  <si>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</si>
  <si>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</si>
  <si>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</si>
  <si>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</si>
  <si>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</si>
  <si>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</si>
  <si>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</si>
  <si>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</si>
  <si>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</si>
  <si>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</si>
  <si>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</si>
  <si>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</si>
  <si>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</si>
  <si>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</si>
  <si>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</si>
  <si>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</si>
  <si>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</si>
  <si>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</si>
  <si>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</si>
  <si>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</si>
  <si>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</si>
  <si>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</si>
  <si>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</si>
  <si>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</si>
  <si>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</si>
  <si>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</si>
  <si>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</si>
  <si>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</si>
  <si>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</si>
  <si>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</si>
  <si>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</si>
  <si>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</si>
  <si>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</si>
  <si>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</si>
  <si>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</si>
  <si>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</si>
  <si>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</si>
  <si>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</si>
  <si>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</si>
  <si>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</si>
  <si>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</si>
  <si>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</si>
  <si>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</si>
  <si>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</si>
  <si>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</si>
  <si>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</si>
  <si>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</si>
  <si>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</si>
  <si>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</si>
  <si>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</si>
  <si>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</si>
  <si>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</si>
  <si>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</si>
  <si>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</si>
  <si>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</si>
  <si>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</si>
  <si>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</si>
  <si>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</si>
  <si>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</si>
  <si>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</si>
  <si>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</si>
  <si>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</si>
  <si>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</si>
  <si>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</si>
  <si>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</si>
  <si>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</si>
  <si>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</si>
  <si>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</si>
  <si>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</si>
  <si>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</si>
  <si>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</si>
  <si>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</si>
  <si>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</si>
  <si>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</si>
  <si>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</si>
  <si>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</si>
  <si>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</si>
  <si>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</si>
  <si>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</si>
  <si>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</si>
  <si>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</si>
  <si>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</si>
  <si>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</si>
  <si>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</si>
  <si>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</si>
  <si>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</si>
  <si>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</si>
  <si>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</si>
  <si>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</si>
  <si>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</si>
  <si>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</si>
  <si>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</si>
  <si>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</si>
  <si>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</si>
  <si>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</si>
  <si>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</si>
  <si>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</si>
  <si>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</si>
  <si>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</si>
  <si>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</si>
  <si>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</si>
  <si>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</si>
  <si>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</si>
  <si>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</si>
  <si>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</si>
  <si>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</si>
  <si>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</si>
  <si>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</si>
  <si>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</si>
  <si>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</si>
  <si>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</si>
  <si>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</si>
  <si>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</si>
  <si>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</si>
  <si>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</si>
  <si>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</si>
  <si>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</si>
  <si>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</si>
  <si>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</si>
  <si>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</si>
  <si>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</si>
  <si>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</si>
  <si>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</si>
  <si>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</si>
  <si>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</si>
  <si>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</si>
  <si>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</si>
  <si>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</si>
  <si>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</si>
  <si>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</si>
  <si>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</si>
  <si>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</si>
  <si>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</si>
  <si>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</si>
  <si>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</si>
  <si>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</si>
  <si>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</si>
  <si>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</si>
  <si>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</si>
  <si>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</si>
  <si>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</si>
  <si>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</si>
  <si>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</si>
  <si>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</si>
  <si>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</si>
  <si>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</si>
  <si>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</si>
  <si>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</si>
  <si>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</si>
  <si>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</si>
  <si>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</si>
  <si>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</si>
  <si>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</si>
  <si>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</si>
  <si>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</si>
  <si>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</si>
  <si>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</si>
  <si>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</si>
  <si>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</si>
  <si>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</si>
  <si>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</si>
  <si>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</si>
  <si>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</si>
  <si>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</si>
  <si>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</si>
  <si>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</si>
  <si>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</si>
  <si>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</si>
  <si>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</si>
  <si>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</si>
  <si>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</si>
  <si>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</si>
  <si>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</si>
  <si>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</si>
  <si>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</si>
  <si>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</si>
  <si>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</si>
  <si>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</si>
  <si>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</si>
  <si>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</si>
  <si>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</si>
  <si>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</si>
  <si>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</si>
  <si>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</si>
  <si>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</si>
  <si>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</si>
  <si>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</si>
  <si>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</si>
  <si>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</si>
  <si>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</si>
  <si>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</si>
  <si>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</si>
  <si>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</si>
  <si>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</si>
  <si>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</si>
  <si>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</si>
  <si>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</si>
  <si>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</si>
  <si>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</si>
  <si>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</si>
  <si>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</si>
  <si>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</si>
  <si>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</si>
  <si>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</si>
  <si>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</si>
  <si>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</si>
  <si>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</si>
  <si>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</si>
  <si>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</si>
  <si>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</si>
  <si>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</si>
  <si>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</si>
  <si>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</si>
  <si>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</si>
  <si>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</si>
  <si>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</si>
  <si>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</si>
  <si>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</si>
  <si>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</si>
  <si>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</si>
  <si>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</si>
  <si>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</si>
  <si>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</si>
  <si>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</si>
  <si>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</si>
  <si>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</si>
  <si>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</si>
  <si>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</si>
  <si>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</si>
  <si>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</si>
  <si>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</si>
  <si>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</si>
  <si>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</si>
  <si>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</si>
  <si>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</si>
  <si>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</si>
  <si>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</si>
  <si>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</si>
  <si>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</si>
  <si>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</si>
  <si>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</si>
  <si>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</si>
  <si>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</si>
  <si>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</si>
  <si>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</si>
  <si>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</si>
  <si>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</si>
  <si>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</si>
  <si>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</si>
  <si>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</si>
  <si>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</si>
  <si>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</si>
  <si>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</si>
  <si>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</si>
  <si>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</si>
  <si>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</si>
  <si>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</si>
  <si>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</si>
  <si>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</si>
  <si>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</si>
  <si>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</si>
  <si>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</si>
  <si>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</si>
  <si>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</si>
  <si>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</si>
  <si>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</si>
  <si>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</si>
  <si>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</si>
  <si>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</si>
  <si>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</si>
  <si>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</si>
  <si>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</si>
  <si>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</si>
  <si>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</si>
  <si>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</si>
  <si>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</si>
  <si>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</si>
  <si>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</si>
  <si>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</si>
  <si>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</si>
  <si>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</si>
  <si>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</si>
  <si>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</si>
  <si>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</si>
  <si>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</si>
  <si>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</si>
  <si>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</si>
  <si>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</si>
  <si>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</si>
  <si>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</si>
  <si>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</si>
  <si>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</si>
  <si>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</si>
  <si>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</si>
  <si>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</si>
  <si>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</si>
  <si>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</si>
  <si>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</si>
  <si>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</si>
  <si>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</si>
  <si>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</si>
  <si>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</si>
  <si>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</si>
  <si>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</si>
  <si>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</si>
  <si>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</si>
  <si>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</si>
  <si>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</si>
  <si>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</si>
  <si>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</si>
  <si>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</si>
  <si>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</si>
  <si>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</si>
  <si>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</si>
  <si>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</si>
  <si>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</si>
  <si>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</si>
  <si>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</si>
  <si>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</si>
  <si>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</si>
  <si>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</si>
  <si>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</si>
  <si>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</si>
  <si>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</si>
  <si>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</si>
  <si>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</si>
  <si>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</si>
  <si>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</si>
  <si>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</si>
  <si>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</si>
  <si>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</si>
  <si>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</si>
  <si>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</si>
  <si>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</si>
  <si>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</si>
  <si>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</si>
  <si>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</si>
  <si>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</si>
  <si>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</si>
  <si>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</si>
  <si>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</si>
  <si>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</si>
  <si>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</si>
  <si>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</si>
  <si>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</si>
  <si>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</si>
  <si>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</si>
  <si>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</si>
  <si>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</si>
  <si>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</si>
  <si>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</si>
  <si>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</si>
  <si>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</si>
  <si>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</si>
  <si>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</si>
  <si>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</si>
  <si>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</si>
  <si>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</si>
  <si>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</si>
  <si>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</si>
  <si>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</si>
  <si>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</si>
  <si>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</si>
  <si>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</si>
  <si>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</si>
  <si>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</si>
  <si>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</si>
  <si>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</si>
  <si>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</si>
  <si>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</si>
  <si>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</si>
  <si>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</si>
  <si>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</si>
  <si>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</si>
  <si>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</si>
  <si>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</si>
  <si>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</si>
  <si>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</si>
  <si>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</si>
  <si>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</si>
  <si>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</si>
  <si>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</si>
  <si>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</si>
  <si>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</si>
  <si>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</si>
  <si>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</si>
  <si>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</si>
  <si>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</si>
  <si>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</si>
  <si>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</si>
  <si>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</si>
  <si>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</si>
  <si>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</si>
  <si>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</si>
  <si>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</si>
  <si>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</si>
  <si>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</si>
  <si>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</si>
  <si>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</si>
  <si>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</si>
  <si>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</si>
  <si>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</si>
  <si>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</si>
  <si>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</si>
  <si>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</si>
  <si>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</si>
  <si>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</si>
  <si>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</si>
  <si>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</si>
  <si>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</si>
  <si>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</si>
  <si>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</si>
  <si>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</si>
  <si>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</si>
  <si>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</si>
  <si>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</si>
  <si>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</si>
  <si>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</si>
  <si>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</si>
  <si>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</si>
  <si>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</si>
  <si>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</si>
  <si>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</si>
  <si>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</si>
  <si>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</si>
  <si>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</si>
  <si>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</si>
  <si>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</si>
  <si>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</si>
  <si>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</si>
  <si>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</si>
  <si>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</si>
  <si>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</si>
  <si>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</si>
  <si>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</si>
  <si>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</si>
  <si>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</si>
  <si>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</si>
  <si>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</si>
  <si>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</si>
  <si>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</si>
  <si>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</si>
  <si>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</si>
  <si>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</si>
  <si>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</si>
  <si>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</si>
  <si>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</si>
  <si>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</si>
  <si>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</si>
  <si>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</si>
  <si>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</si>
  <si>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</si>
  <si>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</si>
  <si>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</si>
  <si>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</si>
  <si>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</si>
  <si>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</si>
  <si>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</si>
  <si>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</si>
  <si>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</si>
  <si>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</si>
  <si>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</si>
  <si>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</si>
  <si>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</si>
  <si>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</si>
  <si>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</si>
  <si>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</si>
  <si>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</si>
  <si>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</si>
  <si>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</si>
  <si>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</si>
  <si>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</si>
  <si>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</si>
  <si>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</si>
  <si>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</si>
  <si>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</si>
  <si>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</si>
  <si>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</si>
  <si>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</si>
  <si>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</si>
  <si>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</si>
  <si>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</si>
  <si>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</si>
  <si>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</si>
  <si>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</si>
  <si>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</si>
  <si>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</si>
  <si>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</si>
  <si>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</si>
  <si>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</si>
  <si>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</si>
  <si>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</si>
  <si>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</si>
  <si>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</si>
  <si>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</si>
  <si>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</si>
  <si>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</si>
  <si>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</si>
  <si>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</si>
  <si>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</si>
  <si>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</si>
  <si>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</si>
  <si>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</si>
  <si>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</si>
  <si>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</si>
  <si>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</si>
  <si>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</si>
  <si>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</si>
  <si>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</si>
  <si>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</si>
  <si>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</si>
  <si>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</si>
  <si>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</si>
  <si>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</si>
  <si>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</si>
  <si>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</si>
  <si>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</si>
  <si>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</si>
  <si>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</si>
  <si>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</si>
  <si>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</si>
  <si>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</si>
  <si>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</si>
  <si>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</si>
  <si>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</si>
  <si>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</si>
  <si>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</si>
  <si>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</si>
  <si>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</si>
  <si>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</si>
  <si>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</si>
  <si>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</si>
  <si>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</si>
  <si>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</si>
  <si>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</si>
  <si>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</si>
  <si>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</si>
  <si>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</si>
  <si>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</si>
  <si>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</si>
  <si>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</si>
  <si>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</si>
  <si>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</si>
  <si>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</si>
  <si>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</si>
  <si>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</si>
  <si>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</si>
  <si>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</si>
  <si>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</si>
  <si>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</si>
  <si>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</si>
  <si>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</si>
  <si>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</si>
  <si>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</si>
  <si>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</si>
  <si>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</si>
  <si>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</si>
  <si>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</si>
  <si>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</si>
  <si>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</si>
  <si>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</si>
  <si>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</si>
  <si>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</si>
  <si>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</si>
  <si>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</si>
  <si>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</si>
  <si>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</si>
  <si>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</si>
  <si>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</si>
  <si>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</si>
  <si>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</si>
  <si>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</si>
  <si>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</si>
  <si>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</si>
  <si>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</si>
  <si>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</si>
  <si>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</si>
  <si>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</si>
  <si>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</si>
  <si>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</si>
  <si>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</si>
  <si>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</si>
  <si>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</si>
  <si>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</si>
  <si>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</si>
  <si>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</si>
  <si>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</si>
  <si>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</si>
  <si>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</si>
  <si>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</si>
  <si>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</si>
  <si>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</si>
  <si>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</si>
  <si>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</si>
  <si>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</si>
  <si>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</si>
  <si>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</si>
  <si>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</si>
  <si>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</si>
  <si>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</si>
  <si>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</si>
  <si>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</si>
  <si>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</si>
  <si>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</si>
  <si>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</si>
  <si>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</si>
  <si>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</si>
  <si>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</si>
  <si>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</si>
  <si>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</si>
  <si>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</si>
  <si>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</si>
  <si>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</si>
  <si>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</si>
  <si>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</si>
  <si>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</si>
  <si>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</si>
  <si>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</si>
  <si>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</si>
  <si>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</si>
  <si>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</si>
  <si>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</si>
  <si>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</si>
  <si>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</si>
  <si>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</si>
  <si>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</si>
  <si>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</si>
  <si>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</si>
  <si>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</si>
  <si>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</si>
  <si>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</si>
  <si>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</si>
  <si>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</si>
  <si>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</si>
  <si>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</si>
  <si>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</si>
  <si>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</si>
  <si>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</si>
  <si>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</si>
  <si>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</si>
  <si>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</si>
  <si>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</si>
  <si>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</si>
  <si>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</si>
  <si>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</si>
  <si>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</si>
  <si>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</si>
  <si>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</si>
  <si>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</si>
  <si>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</si>
  <si>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</si>
  <si>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</si>
  <si>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</si>
  <si>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</si>
  <si>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</si>
  <si>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</si>
  <si>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</si>
  <si>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</si>
  <si>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</si>
  <si>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</si>
  <si>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</si>
  <si>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</si>
  <si>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</si>
  <si>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</si>
  <si>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</si>
  <si>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</si>
  <si>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</si>
  <si>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</si>
  <si>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</si>
  <si>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</si>
  <si>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</si>
  <si>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</si>
  <si>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</si>
  <si>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</si>
  <si>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</si>
  <si>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</si>
  <si>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</si>
  <si>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</si>
  <si>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</si>
  <si>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</si>
  <si>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</si>
  <si>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</si>
  <si>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</si>
  <si>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</si>
  <si>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</si>
  <si>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</si>
  <si>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</si>
  <si>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</si>
  <si>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</si>
  <si>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</si>
  <si>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</si>
  <si>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</si>
  <si>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</si>
  <si>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</si>
  <si>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</si>
  <si>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</si>
  <si>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</si>
  <si>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</si>
  <si>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</si>
  <si>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</si>
  <si>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</si>
  <si>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</si>
  <si>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</si>
  <si>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</si>
  <si>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</si>
  <si>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</si>
  <si>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</si>
  <si>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</si>
  <si>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</si>
  <si>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</si>
  <si>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</si>
  <si>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</si>
  <si>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</si>
  <si>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</si>
  <si>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</si>
  <si>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</si>
  <si>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</si>
  <si>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</si>
  <si>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</si>
  <si>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</si>
  <si>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</si>
  <si>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</si>
  <si>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</si>
  <si>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</si>
  <si>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</si>
  <si>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</si>
  <si>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</si>
  <si>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</si>
  <si>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</si>
  <si>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</si>
  <si>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</si>
  <si>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</si>
  <si>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</si>
  <si>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</si>
  <si>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</si>
  <si>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</si>
  <si>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</si>
  <si>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</si>
  <si>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</si>
  <si>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</si>
  <si>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</si>
  <si>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</si>
  <si>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</si>
  <si>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</si>
  <si>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</si>
  <si>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</si>
  <si>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</si>
  <si>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</si>
  <si>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</si>
  <si>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</si>
  <si>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</si>
  <si>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</si>
  <si>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</si>
  <si>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</si>
  <si>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</si>
  <si>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</si>
  <si>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</si>
  <si>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</si>
  <si>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</si>
  <si>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</si>
  <si>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</si>
  <si>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</si>
  <si>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</si>
  <si>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</si>
  <si>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</si>
  <si>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</si>
  <si>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</si>
  <si>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</si>
  <si>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</si>
  <si>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</si>
  <si>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</si>
  <si>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</si>
  <si>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</si>
  <si>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</si>
  <si>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</si>
  <si>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</si>
  <si>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</si>
  <si>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</si>
  <si>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</si>
  <si>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</si>
  <si>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</si>
  <si>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</si>
  <si>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</si>
  <si>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</si>
  <si>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</si>
  <si>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</si>
  <si>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</si>
  <si>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</si>
  <si>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</si>
  <si>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</si>
  <si>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</si>
  <si>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</si>
  <si>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</si>
  <si>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</si>
  <si>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</si>
  <si>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</si>
  <si>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</si>
  <si>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</si>
  <si>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</si>
  <si>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</si>
  <si>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</si>
  <si>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</si>
  <si>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</si>
  <si>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</si>
  <si>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</si>
  <si>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</si>
  <si>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</si>
  <si>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</si>
  <si>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</si>
  <si>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</si>
  <si>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</si>
  <si>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</si>
  <si>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</si>
  <si>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</si>
  <si>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</si>
  <si>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</si>
  <si>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</si>
  <si>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</si>
  <si>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</si>
  <si>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</si>
  <si>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</si>
  <si>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</si>
  <si>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</si>
  <si>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</si>
  <si>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</si>
  <si>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</si>
  <si>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</si>
  <si>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</si>
  <si>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</si>
  <si>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</si>
  <si>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</si>
  <si>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</si>
  <si>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</si>
  <si>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</si>
  <si>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</si>
  <si>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</si>
  <si>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</si>
  <si>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</si>
  <si>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</si>
  <si>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</si>
  <si>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</si>
  <si>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</si>
  <si>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</si>
  <si>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</si>
  <si>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</si>
  <si>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</si>
  <si>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</si>
  <si>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</si>
  <si>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</si>
  <si>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</si>
  <si>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</si>
  <si>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</si>
  <si>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</si>
  <si>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</si>
  <si>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</si>
  <si>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</si>
  <si>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</si>
  <si>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</si>
  <si>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</si>
  <si>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</si>
  <si>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</si>
  <si>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</si>
  <si>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</si>
  <si>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</si>
  <si>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</si>
  <si>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</si>
  <si>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</si>
  <si>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</si>
  <si>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</si>
  <si>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</si>
  <si>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</si>
  <si>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</si>
  <si>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</si>
  <si>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</si>
  <si>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</si>
  <si>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</si>
  <si>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</si>
  <si>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</si>
  <si>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</si>
  <si>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</si>
  <si>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</si>
  <si>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</si>
  <si>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</si>
  <si>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</si>
  <si>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</si>
  <si>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</si>
  <si>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</si>
  <si>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</si>
  <si>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</si>
  <si>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</si>
  <si>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</si>
  <si>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</si>
  <si>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</si>
  <si>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</si>
  <si>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</si>
  <si>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</si>
  <si>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</si>
  <si>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</si>
  <si>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</si>
  <si>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</si>
  <si>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</si>
  <si>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</si>
  <si>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</si>
  <si>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</si>
  <si>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</si>
  <si>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</si>
  <si>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</si>
  <si>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</si>
  <si>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</si>
  <si>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</si>
  <si>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</si>
  <si>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</si>
  <si>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</si>
  <si>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</si>
  <si>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</si>
  <si>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</si>
  <si>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</si>
  <si>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</si>
  <si>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</si>
  <si>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</si>
  <si>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</si>
  <si>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</si>
  <si>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</si>
  <si>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</si>
  <si>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</si>
  <si>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</si>
  <si>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</si>
  <si>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</si>
  <si>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</si>
  <si>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</si>
  <si>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</si>
  <si>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</si>
  <si>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</si>
  <si>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</si>
  <si>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</si>
  <si>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</si>
  <si>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</si>
  <si>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</si>
  <si>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</si>
  <si>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</si>
  <si>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</si>
  <si>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</si>
  <si>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</si>
  <si>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</si>
  <si>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</si>
  <si>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</si>
  <si>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</si>
  <si>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</si>
  <si>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</si>
  <si>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</si>
  <si>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</si>
  <si>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</si>
  <si>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</si>
  <si>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</si>
  <si>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</si>
  <si>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</si>
  <si>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</si>
  <si>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</si>
  <si>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</si>
  <si>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</si>
  <si>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</si>
  <si>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</si>
  <si>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</si>
  <si>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</si>
  <si>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</si>
  <si>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</si>
  <si>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</si>
  <si>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</si>
  <si>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</si>
  <si>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</si>
  <si>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</si>
  <si>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</si>
  <si>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</si>
  <si>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</si>
  <si>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</si>
  <si>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</si>
  <si>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</si>
  <si>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</si>
  <si>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</si>
  <si>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</si>
  <si>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</si>
  <si>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</si>
  <si>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</si>
  <si>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</si>
  <si>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</si>
  <si>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</si>
  <si>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</si>
  <si>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</si>
  <si>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</si>
  <si>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</si>
  <si>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</si>
  <si>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</si>
  <si>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</si>
  <si>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</si>
  <si>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</si>
  <si>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</si>
  <si>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</si>
  <si>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</si>
  <si>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</si>
  <si>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</si>
  <si>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</si>
  <si>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</si>
  <si>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</si>
  <si>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</si>
  <si>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</si>
  <si>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</si>
  <si>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</si>
  <si>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</si>
  <si>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</si>
  <si>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</si>
  <si>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</si>
  <si>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</si>
  <si>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</si>
  <si>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</si>
  <si>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</si>
  <si>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</si>
  <si>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</si>
  <si>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</si>
  <si>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</si>
  <si>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</si>
  <si>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</si>
  <si>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</si>
  <si>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</si>
  <si>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</si>
  <si>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</si>
  <si>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</si>
  <si>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</si>
  <si>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</si>
  <si>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</si>
  <si>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</si>
  <si>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</si>
  <si>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</si>
  <si>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</si>
  <si>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</si>
  <si>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</si>
  <si>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</si>
  <si>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</si>
  <si>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</si>
  <si>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</si>
  <si>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</si>
  <si>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</si>
  <si>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</si>
  <si>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</si>
  <si>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</si>
  <si>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</si>
  <si>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</si>
  <si>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</si>
  <si>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</si>
  <si>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</si>
  <si>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</si>
  <si>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</si>
  <si>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</si>
  <si>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</si>
  <si>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</si>
  <si>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</si>
  <si>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</si>
  <si>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</si>
  <si>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</si>
  <si>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</si>
  <si>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</si>
  <si>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</si>
  <si>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</si>
  <si>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</si>
  <si>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</si>
  <si>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</si>
  <si>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</si>
  <si>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</si>
  <si>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</si>
  <si>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</si>
  <si>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</si>
  <si>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</si>
  <si>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</si>
  <si>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</si>
  <si>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</si>
  <si>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</si>
  <si>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</si>
  <si>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</si>
  <si>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</si>
  <si>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</si>
  <si>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</si>
  <si>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</si>
  <si>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</si>
  <si>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</si>
  <si>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</si>
  <si>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</si>
  <si>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</si>
  <si>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</si>
  <si>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</si>
  <si>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</si>
  <si>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</si>
  <si>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</si>
  <si>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</si>
  <si>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</si>
  <si>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</si>
  <si>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</si>
  <si>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</si>
  <si>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</si>
  <si>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</si>
  <si>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</si>
  <si>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</si>
  <si>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</si>
  <si>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</si>
  <si>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</si>
  <si>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</si>
  <si>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</si>
  <si>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</si>
  <si>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</si>
  <si>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</si>
  <si>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</si>
  <si>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</si>
  <si>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</si>
  <si>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</si>
  <si>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</si>
  <si>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</si>
  <si>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</si>
  <si>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</si>
  <si>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</si>
  <si>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</si>
  <si>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</si>
  <si>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</si>
  <si>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</si>
  <si>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</si>
  <si>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</si>
  <si>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</si>
  <si>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</si>
  <si>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</si>
  <si>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</si>
  <si>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</si>
  <si>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</si>
  <si>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</si>
  <si>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</si>
  <si>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</si>
  <si>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</si>
  <si>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</si>
  <si>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</si>
  <si>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</si>
  <si>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</si>
  <si>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</si>
  <si>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</si>
  <si>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</si>
  <si>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</si>
  <si>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</si>
  <si>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</si>
  <si>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</si>
  <si>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</si>
  <si>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</si>
  <si>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</si>
  <si>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</si>
  <si>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</si>
  <si>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</si>
  <si>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</si>
  <si>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</si>
  <si>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</si>
  <si>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</si>
  <si>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</si>
  <si>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</si>
  <si>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</si>
  <si>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</si>
  <si>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</si>
  <si>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</si>
  <si>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</si>
  <si>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</si>
  <si>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</si>
  <si>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</si>
  <si>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</si>
  <si>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</si>
  <si>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</si>
  <si>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</si>
  <si>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</si>
  <si>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</si>
  <si>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</si>
  <si>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</si>
  <si>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</si>
  <si>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</si>
  <si>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</si>
  <si>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</si>
  <si>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</si>
  <si>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</si>
  <si>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</si>
  <si>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</si>
  <si>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</si>
  <si>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</si>
  <si>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</si>
  <si>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</si>
  <si>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</si>
  <si>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</si>
  <si>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</si>
  <si>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</si>
  <si>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</si>
  <si>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</si>
  <si>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</si>
  <si>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</si>
  <si>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</si>
  <si>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</si>
  <si>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</si>
  <si>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</si>
  <si>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</si>
  <si>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</si>
  <si>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</si>
  <si>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</si>
  <si>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</si>
  <si>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</si>
  <si>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</si>
  <si>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</si>
  <si>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</si>
  <si>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</si>
  <si>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</si>
  <si>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</si>
  <si>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</si>
  <si>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</si>
  <si>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</si>
  <si>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</si>
  <si>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</si>
  <si>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</si>
  <si>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</si>
  <si>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</si>
  <si>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</si>
  <si>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</si>
  <si>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</si>
  <si>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</si>
  <si>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</si>
  <si>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</si>
  <si>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</si>
  <si>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</si>
  <si>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</si>
  <si>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</si>
  <si>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</si>
  <si>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</si>
  <si>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</si>
  <si>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</si>
  <si>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</si>
  <si>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</si>
  <si>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</si>
  <si>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</si>
  <si>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</si>
  <si>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</si>
  <si>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</si>
  <si>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</si>
  <si>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</si>
  <si>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</si>
  <si>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</si>
  <si>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</si>
  <si>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</si>
  <si>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</si>
  <si>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</si>
  <si>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</si>
  <si>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</si>
  <si>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</si>
  <si>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</si>
  <si>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</si>
  <si>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</si>
  <si>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</si>
  <si>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</si>
  <si>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</si>
  <si>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</si>
  <si>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</si>
  <si>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</si>
  <si>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</si>
  <si>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</si>
  <si>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</si>
  <si>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</si>
  <si>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</si>
  <si>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</si>
  <si>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</si>
  <si>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</si>
  <si>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</si>
  <si>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</si>
  <si>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</si>
  <si>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</si>
  <si>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</si>
  <si>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</si>
  <si>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</si>
  <si>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</si>
  <si>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</si>
  <si>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</si>
  <si>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</si>
  <si>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</si>
  <si>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</si>
  <si>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</si>
  <si>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</si>
  <si>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</si>
  <si>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</si>
  <si>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</si>
  <si>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</si>
  <si>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</si>
  <si>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</si>
  <si>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</si>
  <si>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</si>
  <si>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</si>
  <si>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</si>
  <si>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</si>
  <si>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</si>
  <si>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</si>
  <si>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</si>
  <si>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</si>
  <si>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</si>
  <si>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</si>
  <si>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</si>
  <si>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</si>
  <si>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</si>
  <si>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</si>
  <si>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</si>
  <si>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</si>
  <si>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</si>
  <si>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</si>
  <si>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</si>
  <si>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</si>
  <si>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</si>
  <si>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</si>
  <si>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</si>
  <si>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</si>
  <si>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</si>
  <si>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</si>
  <si>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</si>
  <si>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</si>
  <si>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</si>
  <si>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</si>
  <si>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</si>
  <si>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</si>
  <si>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</si>
  <si>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</si>
  <si>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</si>
  <si>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</si>
  <si>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</si>
  <si>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</si>
  <si>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</si>
  <si>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</si>
  <si>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</si>
  <si>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</si>
  <si>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</si>
  <si>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</si>
  <si>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</si>
  <si>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</si>
  <si>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</si>
  <si>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</si>
  <si>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</si>
  <si>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</si>
  <si>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</si>
  <si>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</si>
  <si>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</si>
  <si>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</si>
  <si>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</si>
  <si>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</si>
  <si>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</si>
  <si>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</si>
  <si>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</si>
  <si>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</si>
  <si>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</si>
  <si>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</si>
  <si>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</si>
  <si>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</si>
  <si>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</si>
  <si>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</si>
  <si>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</si>
  <si>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</si>
  <si>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</si>
  <si>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</si>
  <si>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</si>
  <si>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</si>
  <si>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</si>
  <si>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</si>
  <si>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</si>
  <si>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</si>
  <si>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</si>
  <si>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</si>
  <si>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</si>
  <si>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</si>
  <si>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</si>
  <si>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</si>
  <si>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</si>
  <si>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</si>
  <si>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</si>
  <si>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</si>
  <si>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</si>
  <si>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</si>
  <si>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</si>
  <si>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</si>
  <si>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</si>
  <si>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</si>
  <si>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</si>
  <si>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</si>
  <si>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</si>
  <si>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</si>
  <si>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</si>
  <si>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</si>
  <si>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</si>
  <si>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</si>
  <si>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</si>
  <si>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</si>
  <si>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</si>
  <si>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</si>
  <si>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</si>
  <si>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</si>
  <si>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</si>
  <si>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</si>
  <si>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</si>
  <si>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</si>
  <si>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</si>
  <si>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</si>
  <si>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</si>
  <si>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</si>
  <si>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</si>
  <si>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</si>
  <si>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</si>
  <si>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</si>
  <si>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</si>
  <si>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</si>
  <si>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</si>
  <si>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</si>
  <si>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</si>
  <si>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</si>
  <si>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</si>
  <si>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</si>
  <si>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</si>
  <si>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</si>
  <si>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</si>
  <si>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</si>
  <si>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</si>
  <si>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</si>
  <si>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</si>
  <si>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</si>
  <si>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</si>
  <si>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</si>
  <si>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</si>
  <si>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</si>
  <si>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</si>
  <si>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</si>
  <si>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</si>
  <si>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</si>
  <si>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</si>
  <si>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</si>
  <si>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</si>
  <si>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</si>
  <si>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</si>
  <si>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</si>
  <si>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</si>
  <si>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</si>
  <si>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</si>
  <si>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</si>
  <si>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</si>
  <si>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</si>
  <si>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</si>
  <si>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</si>
  <si>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</si>
  <si>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</si>
  <si>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</si>
  <si>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</si>
  <si>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</si>
  <si>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</si>
  <si>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</si>
  <si>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</si>
  <si>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</si>
  <si>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</si>
  <si>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</si>
  <si>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</si>
  <si>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</si>
  <si>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</si>
  <si>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</si>
  <si>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</si>
  <si>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</si>
  <si>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</si>
  <si>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</si>
  <si>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</si>
  <si>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</si>
  <si>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</si>
  <si>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</si>
  <si>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</si>
  <si>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</si>
  <si>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</si>
  <si>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</si>
  <si>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</si>
  <si>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</si>
  <si>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</si>
  <si>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</si>
  <si>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</si>
  <si>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</si>
  <si>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</si>
  <si>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</si>
  <si>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</si>
  <si>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</si>
  <si>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</si>
  <si>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</si>
  <si>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</si>
  <si>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</si>
  <si>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</si>
  <si>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</si>
  <si>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</si>
  <si>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</si>
  <si>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</si>
  <si>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</si>
  <si>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</si>
  <si>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</si>
  <si>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</si>
  <si>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</si>
  <si>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</si>
  <si>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</si>
  <si>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</si>
  <si>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</si>
  <si>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</si>
  <si>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</si>
  <si>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</si>
  <si>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</si>
  <si>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</si>
  <si>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</si>
  <si>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</si>
  <si>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</si>
  <si>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</si>
  <si>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</si>
  <si>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</si>
  <si>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</si>
  <si>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</si>
  <si>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</si>
  <si>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</si>
  <si>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</si>
  <si>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</si>
  <si>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</si>
  <si>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</si>
  <si>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</si>
  <si>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</si>
  <si>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</si>
  <si>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</si>
  <si>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</si>
  <si>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</si>
  <si>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</si>
  <si>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</si>
  <si>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</si>
  <si>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</si>
  <si>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</si>
  <si>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</si>
  <si>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</si>
  <si>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</si>
  <si>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</si>
  <si>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</si>
  <si>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</si>
  <si>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</si>
  <si>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</si>
  <si>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</si>
  <si>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</si>
  <si>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</si>
  <si>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</si>
  <si>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</si>
  <si>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</si>
  <si>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</si>
  <si>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</si>
  <si>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</si>
  <si>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</si>
  <si>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</si>
  <si>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</si>
  <si>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</si>
  <si>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</si>
  <si>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</si>
  <si>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</si>
  <si>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</si>
  <si>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</si>
  <si>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</si>
  <si>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</si>
  <si>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</si>
  <si>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</si>
  <si>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</si>
  <si>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</si>
  <si>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</si>
  <si>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</si>
  <si>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</si>
  <si>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</si>
  <si>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</si>
  <si>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</si>
  <si>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</si>
  <si>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</si>
  <si>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</si>
  <si>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</si>
  <si>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</si>
  <si>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</si>
  <si>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</si>
  <si>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</si>
  <si>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</si>
  <si>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</si>
  <si>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</si>
  <si>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</si>
  <si>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</si>
  <si>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</si>
  <si>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</si>
  <si>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</si>
  <si>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</si>
  <si>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</si>
  <si>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</si>
  <si>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</si>
  <si>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</si>
  <si>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</si>
  <si>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</si>
  <si>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</si>
  <si>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</si>
  <si>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</si>
  <si>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</si>
  <si>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</si>
  <si>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</si>
  <si>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</si>
  <si>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</si>
  <si>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</si>
  <si>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</si>
  <si>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</si>
  <si>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</si>
  <si>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</si>
  <si>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</si>
  <si>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</si>
  <si>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</si>
  <si>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</si>
  <si>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</si>
  <si>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</si>
  <si>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</si>
  <si>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</si>
  <si>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</si>
  <si>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</si>
  <si>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</si>
  <si>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</si>
  <si>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</si>
  <si>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</si>
  <si>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</si>
  <si>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</si>
  <si>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</si>
  <si>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</si>
  <si>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</si>
  <si>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</si>
  <si>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</si>
  <si>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</si>
  <si>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</si>
  <si>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</si>
  <si>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</si>
  <si>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</si>
  <si>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</si>
  <si>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</si>
  <si>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</si>
  <si>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</si>
  <si>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</si>
  <si>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</si>
  <si>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</si>
  <si>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</si>
  <si>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</si>
  <si>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</si>
  <si>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</si>
  <si>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</si>
  <si>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</si>
  <si>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</si>
  <si>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</si>
  <si>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</si>
  <si>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</si>
  <si>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</si>
  <si>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</si>
  <si>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</si>
  <si>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</si>
  <si>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</si>
  <si>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</si>
  <si>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</si>
  <si>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</si>
  <si>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</si>
  <si>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</si>
  <si>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</si>
  <si>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</si>
  <si>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</si>
  <si>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</si>
  <si>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</si>
  <si>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</si>
  <si>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</si>
  <si>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</si>
  <si>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</si>
  <si>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</si>
  <si>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</si>
  <si>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</si>
  <si>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</si>
  <si>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</si>
  <si>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</si>
  <si>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</si>
  <si>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</si>
  <si>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</si>
  <si>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</si>
  <si>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</si>
  <si>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</si>
  <si>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</si>
  <si>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</si>
  <si>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</si>
  <si>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</si>
  <si>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</si>
  <si>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</si>
  <si>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</si>
  <si>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</si>
  <si>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</si>
  <si>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</si>
  <si>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</si>
  <si>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</si>
  <si>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</si>
  <si>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</si>
  <si>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</si>
  <si>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</si>
  <si>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</si>
  <si>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</si>
  <si>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</si>
  <si>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</si>
  <si>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</si>
  <si>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</si>
  <si>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</si>
  <si>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</si>
  <si>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</si>
  <si>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</si>
  <si>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</si>
  <si>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</si>
  <si>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</si>
  <si>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</si>
  <si>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</si>
  <si>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</si>
  <si>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</si>
  <si>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</si>
  <si>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</si>
  <si>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</si>
  <si>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</si>
  <si>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</si>
  <si>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</si>
  <si>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</si>
  <si>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</si>
  <si>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</si>
  <si>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</si>
  <si>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</si>
  <si>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</si>
  <si>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</si>
  <si>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</si>
  <si>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</si>
  <si>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</si>
  <si>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</si>
  <si>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</si>
  <si>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</si>
  <si>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</si>
  <si>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</si>
  <si>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</si>
  <si>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</si>
  <si>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</si>
  <si>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</si>
  <si>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</si>
  <si>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</si>
  <si>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</si>
  <si>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</si>
  <si>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</si>
  <si>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</si>
  <si>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</si>
  <si>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</si>
  <si>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</si>
  <si>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</si>
  <si>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</si>
  <si>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</si>
  <si>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</si>
  <si>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</si>
  <si>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</si>
  <si>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</si>
  <si>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</si>
  <si>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</si>
  <si>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</si>
  <si>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</si>
  <si>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</si>
  <si>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</si>
  <si>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</si>
  <si>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</si>
  <si>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</si>
  <si>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</si>
  <si>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</si>
  <si>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</si>
  <si>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</si>
  <si>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</si>
  <si>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</si>
  <si>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</si>
  <si>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</si>
  <si>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</si>
  <si>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</si>
  <si>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</si>
  <si>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</si>
  <si>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</si>
  <si>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</si>
  <si>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</si>
  <si>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</si>
  <si>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</si>
  <si>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</si>
  <si>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</si>
  <si>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</si>
  <si>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</si>
  <si>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</si>
  <si>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</si>
  <si>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</si>
  <si>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</si>
  <si>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</si>
  <si>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</si>
  <si>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</si>
  <si>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</si>
  <si>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</si>
  <si>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</si>
  <si>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</si>
  <si>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</si>
  <si>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</si>
  <si>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</si>
  <si>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</si>
  <si>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</si>
  <si>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</si>
  <si>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</si>
  <si>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</si>
  <si>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</si>
  <si>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</si>
  <si>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</si>
  <si>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</si>
  <si>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</si>
  <si>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</si>
  <si>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</si>
  <si>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</si>
  <si>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</si>
  <si>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</si>
  <si>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</si>
  <si>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</si>
  <si>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</si>
  <si>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</si>
  <si>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</si>
  <si>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</si>
  <si>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</si>
  <si>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</si>
  <si>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</si>
  <si>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</si>
  <si>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</si>
  <si>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</si>
  <si>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</si>
  <si>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</si>
  <si>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</si>
  <si>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</si>
  <si>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</si>
  <si>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</si>
  <si>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</si>
  <si>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</si>
  <si>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</si>
  <si>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</si>
  <si>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</si>
  <si>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</si>
  <si>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</si>
  <si>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</si>
  <si>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</si>
  <si>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</si>
  <si>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</si>
  <si>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</si>
  <si>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</si>
  <si>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</si>
  <si>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</si>
  <si>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</si>
  <si>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</si>
  <si>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</si>
  <si>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</si>
  <si>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</si>
  <si>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</si>
  <si>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</si>
  <si>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</si>
  <si>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</si>
  <si>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</si>
  <si>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</si>
  <si>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</si>
  <si>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</si>
  <si>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</si>
  <si>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</si>
  <si>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</si>
  <si>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</si>
  <si>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</si>
  <si>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</si>
  <si>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</si>
  <si>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</si>
  <si>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</si>
  <si>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</si>
  <si>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</si>
  <si>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</si>
  <si>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</si>
  <si>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</si>
  <si>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</si>
  <si>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</si>
  <si>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</si>
  <si>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</si>
  <si>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</si>
  <si>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</si>
  <si>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</si>
  <si>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</si>
  <si>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</si>
  <si>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</si>
  <si>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</si>
  <si>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</si>
  <si>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</si>
  <si>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</si>
  <si>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</si>
  <si>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</si>
  <si>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</si>
  <si>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</si>
  <si>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</si>
  <si>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</si>
  <si>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</si>
  <si>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</si>
  <si>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</si>
  <si>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</si>
  <si>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</si>
  <si>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</si>
  <si>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</si>
  <si>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</si>
  <si>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</si>
  <si>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</si>
  <si>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</si>
  <si>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</si>
  <si>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</si>
  <si>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</si>
  <si>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</si>
  <si>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</si>
  <si>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</si>
  <si>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</si>
  <si>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</si>
  <si>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</si>
  <si>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</si>
  <si>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</si>
  <si>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</si>
  <si>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</si>
  <si>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</si>
  <si>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</si>
  <si>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</si>
  <si>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</si>
  <si>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</si>
  <si>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</si>
  <si>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</si>
  <si>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</si>
  <si>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</si>
  <si>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</si>
  <si>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</si>
  <si>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</si>
  <si>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</si>
  <si>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</si>
  <si>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</si>
  <si>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</si>
  <si>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</si>
  <si>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</si>
  <si>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</si>
  <si>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</si>
  <si>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</si>
  <si>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</si>
  <si>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</si>
  <si>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</si>
  <si>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</si>
  <si>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</si>
  <si>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</si>
  <si>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</si>
  <si>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</si>
  <si>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</si>
  <si>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</si>
  <si>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</si>
  <si>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</si>
  <si>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</si>
  <si>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</si>
  <si>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</si>
  <si>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</si>
  <si>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</si>
  <si>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</si>
  <si>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</si>
  <si>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</si>
  <si>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</si>
  <si>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</si>
  <si>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</si>
  <si>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</si>
  <si>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</si>
  <si>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</si>
  <si>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</si>
  <si>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</si>
  <si>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</si>
  <si>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</si>
  <si>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</si>
  <si>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</si>
  <si>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</si>
  <si>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</si>
  <si>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</si>
  <si>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</si>
  <si>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</si>
  <si>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</si>
  <si>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</si>
  <si>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</si>
  <si>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</si>
  <si>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</si>
  <si>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</si>
  <si>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</si>
  <si>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</si>
  <si>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</si>
  <si>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</si>
  <si>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</si>
  <si>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</si>
  <si>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</si>
  <si>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</si>
  <si>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</si>
  <si>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</si>
  <si>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</si>
  <si>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</si>
  <si>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</si>
  <si>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</si>
  <si>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</si>
  <si>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</si>
  <si>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</si>
  <si>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</si>
  <si>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</si>
  <si>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</si>
  <si>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</si>
  <si>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</si>
  <si>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</si>
  <si>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</si>
  <si>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</si>
  <si>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</si>
  <si>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</si>
  <si>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</si>
  <si>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</si>
  <si>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</si>
  <si>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</si>
  <si>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</si>
  <si>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</si>
  <si>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</si>
  <si>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</si>
  <si>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</si>
  <si>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</si>
  <si>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</si>
  <si>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</si>
  <si>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</si>
  <si>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</si>
  <si>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</si>
  <si>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</si>
  <si>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</si>
  <si>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</si>
  <si>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</si>
  <si>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</si>
  <si>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</si>
  <si>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</si>
  <si>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</si>
  <si>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</si>
  <si>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</si>
  <si>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</si>
  <si>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</si>
  <si>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</si>
  <si>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</si>
  <si>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</si>
  <si>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</si>
  <si>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</si>
  <si>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</si>
  <si>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</si>
  <si>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</si>
  <si>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</si>
  <si>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</si>
  <si>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</si>
  <si>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</si>
  <si>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</si>
  <si>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</si>
  <si>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</si>
  <si>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</si>
  <si>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</si>
  <si>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</si>
  <si>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</si>
  <si>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</si>
  <si>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</si>
  <si>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</si>
  <si>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</si>
  <si>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</si>
  <si>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</si>
  <si>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</si>
  <si>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</si>
  <si>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</si>
  <si>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</si>
  <si>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</si>
  <si>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</si>
  <si>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</si>
  <si>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</si>
  <si>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</si>
  <si>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</si>
  <si>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</si>
  <si>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</si>
  <si>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</si>
  <si>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</si>
  <si>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</si>
  <si>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</si>
  <si>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</si>
  <si>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</si>
  <si>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</si>
  <si>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</si>
  <si>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</si>
  <si>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</si>
  <si>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</si>
  <si>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</si>
  <si>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</si>
  <si>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</si>
  <si>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</si>
  <si>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</si>
  <si>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</si>
  <si>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</si>
  <si>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</si>
  <si>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</si>
  <si>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</si>
  <si>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</si>
  <si>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</si>
  <si>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</si>
  <si>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</si>
  <si>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</si>
  <si>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</si>
  <si>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</si>
  <si>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</si>
  <si>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</si>
  <si>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</si>
  <si>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</si>
  <si>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</si>
  <si>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</si>
  <si>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</si>
  <si>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</si>
  <si>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</si>
  <si>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</si>
  <si>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</si>
  <si>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</si>
  <si>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</si>
  <si>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</si>
  <si>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</si>
  <si>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</si>
  <si>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</si>
  <si>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</si>
  <si>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</si>
  <si>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</si>
  <si>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</si>
  <si>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</si>
  <si>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</si>
  <si>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</si>
  <si>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</si>
  <si>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</si>
  <si>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</si>
  <si>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</si>
  <si>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</si>
  <si>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</si>
  <si>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</si>
  <si>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</si>
  <si>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</si>
  <si>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</si>
  <si>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</si>
  <si>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</si>
  <si>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</si>
  <si>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</si>
  <si>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</si>
  <si>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</si>
  <si>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</si>
  <si>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</si>
  <si>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</si>
  <si>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</si>
  <si>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</si>
  <si>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</si>
  <si>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</si>
  <si>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</si>
  <si>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</si>
  <si>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</si>
  <si>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</si>
  <si>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</si>
  <si>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</si>
  <si>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</si>
  <si>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</si>
  <si>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</si>
  <si>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</si>
  <si>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</si>
  <si>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</si>
  <si>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</si>
  <si>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</si>
  <si>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</si>
  <si>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</si>
  <si>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</si>
  <si>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</si>
  <si>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</si>
  <si>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</si>
  <si>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</si>
  <si>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</si>
  <si>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</si>
  <si>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</si>
  <si>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</si>
  <si>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</si>
  <si>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</si>
  <si>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</si>
  <si>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</si>
  <si>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</si>
  <si>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</si>
  <si>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</si>
  <si>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</si>
  <si>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</si>
  <si>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</si>
  <si>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</si>
  <si>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</si>
  <si>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</si>
  <si>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</si>
  <si>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</si>
  <si>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</si>
  <si>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</si>
  <si>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</si>
  <si>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</si>
  <si>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</si>
  <si>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</si>
  <si>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</si>
  <si>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</si>
  <si>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</si>
  <si>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</si>
  <si>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</si>
  <si>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</si>
  <si>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</si>
  <si>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</si>
  <si>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</si>
  <si>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</si>
  <si>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</si>
  <si>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</si>
  <si>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</si>
  <si>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</si>
  <si>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</si>
  <si>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</si>
  <si>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</si>
  <si>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</si>
  <si>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</si>
  <si>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</si>
  <si>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</si>
  <si>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</si>
  <si>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</si>
  <si>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</si>
  <si>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</si>
  <si>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</si>
  <si>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</si>
  <si>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</si>
  <si>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</si>
  <si>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</si>
  <si>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</si>
  <si>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</si>
  <si>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</si>
  <si>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</si>
  <si>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</si>
  <si>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</si>
  <si>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</si>
  <si>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</si>
  <si>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</si>
  <si>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</si>
  <si>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</si>
  <si>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</si>
  <si>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</si>
  <si>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</si>
  <si>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</si>
  <si>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</si>
  <si>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</si>
  <si>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</si>
  <si>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</si>
  <si>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</si>
  <si>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</si>
  <si>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</si>
  <si>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</si>
  <si>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</si>
  <si>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</si>
  <si>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</si>
  <si>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</si>
  <si>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</si>
  <si>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</si>
  <si>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</si>
  <si>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</si>
  <si>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</si>
  <si>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</si>
  <si>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</si>
  <si>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</si>
  <si>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</si>
  <si>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</si>
  <si>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</si>
  <si>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</si>
  <si>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</si>
  <si>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</si>
  <si>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</si>
  <si>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</si>
  <si>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</si>
  <si>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</si>
  <si>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</si>
  <si>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</si>
  <si>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</si>
  <si>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</si>
  <si>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</si>
  <si>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</si>
  <si>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</si>
  <si>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</si>
  <si>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</si>
  <si>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</si>
  <si>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</si>
  <si>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</si>
  <si>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</si>
  <si>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</si>
  <si>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</si>
  <si>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</si>
  <si>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</si>
  <si>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</si>
  <si>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</si>
  <si>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</si>
  <si>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</si>
  <si>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</si>
  <si>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</si>
  <si>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</si>
  <si>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</si>
  <si>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</si>
  <si>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</si>
  <si>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</si>
  <si>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</si>
  <si>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</si>
  <si>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</si>
  <si>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</si>
  <si>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</si>
  <si>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</si>
  <si>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</si>
  <si>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</si>
  <si>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</si>
  <si>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</si>
  <si>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</si>
  <si>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</si>
  <si>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</si>
  <si>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</si>
  <si>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</si>
  <si>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</si>
  <si>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</si>
  <si>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</si>
  <si>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</si>
  <si>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</si>
  <si>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</si>
  <si>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</si>
  <si>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</si>
  <si>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</si>
  <si>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</si>
  <si>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</si>
  <si>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</si>
  <si>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</si>
  <si>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</si>
  <si>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</si>
  <si>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</si>
  <si>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</si>
  <si>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</si>
  <si>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</si>
  <si>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</si>
  <si>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</si>
  <si>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</si>
  <si>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</si>
  <si>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</si>
  <si>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</si>
  <si>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</si>
  <si>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</si>
  <si>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</si>
  <si>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</si>
  <si>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</si>
  <si>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</si>
  <si>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</si>
  <si>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</si>
  <si>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</si>
  <si>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</si>
  <si>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</si>
  <si>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</si>
  <si>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</si>
  <si>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</si>
  <si>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</si>
  <si>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</si>
  <si>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</si>
  <si>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</si>
  <si>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</si>
  <si>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</si>
  <si>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</si>
  <si>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</si>
  <si>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</si>
  <si>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</si>
  <si>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</si>
  <si>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</si>
  <si>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</si>
  <si>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</si>
  <si>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</si>
  <si>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</si>
  <si>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</si>
  <si>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</si>
  <si>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</si>
  <si>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</si>
  <si>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</si>
  <si>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</si>
  <si>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</si>
  <si>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</si>
  <si>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</si>
  <si>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</si>
  <si>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</si>
  <si>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</si>
  <si>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</si>
  <si>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</si>
  <si>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</si>
  <si>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</si>
  <si>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</si>
  <si>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</si>
  <si>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</si>
  <si>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</si>
  <si>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</si>
  <si>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</si>
  <si>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</si>
  <si>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</si>
  <si>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</si>
  <si>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</si>
  <si>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</si>
  <si>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</si>
  <si>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</si>
  <si>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</si>
  <si>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</si>
  <si>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</si>
  <si>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</si>
  <si>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</si>
  <si>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</si>
  <si>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</si>
  <si>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</si>
  <si>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</si>
  <si>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</si>
  <si>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</si>
  <si>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</si>
  <si>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</si>
  <si>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</si>
  <si>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</si>
  <si>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</si>
  <si>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</si>
  <si>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</si>
  <si>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</si>
  <si>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</si>
  <si>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</si>
  <si>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</si>
  <si>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</si>
  <si>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</si>
  <si>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</si>
  <si>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</si>
  <si>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</si>
  <si>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</si>
  <si>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</si>
  <si>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</si>
  <si>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</si>
  <si>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</si>
  <si>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</si>
  <si>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</si>
  <si>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</si>
  <si>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</si>
  <si>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</si>
  <si>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</si>
  <si>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</si>
  <si>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</si>
  <si>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</si>
  <si>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</si>
  <si>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</si>
  <si>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</si>
  <si>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</si>
  <si>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</si>
  <si>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</si>
  <si>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</si>
  <si>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</si>
  <si>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</si>
  <si>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</si>
  <si>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</si>
  <si>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</si>
  <si>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</si>
  <si>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</si>
  <si>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</si>
  <si>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</si>
  <si>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</si>
  <si>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</si>
  <si>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</si>
  <si>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</si>
  <si>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</si>
  <si>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</si>
  <si>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</si>
  <si>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</si>
  <si>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</si>
  <si>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</si>
  <si>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</si>
  <si>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</si>
  <si>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</si>
  <si>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</si>
  <si>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</si>
  <si>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</si>
  <si>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</si>
  <si>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</si>
  <si>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</si>
  <si>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</si>
  <si>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</si>
  <si>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</si>
  <si>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</si>
  <si>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</si>
  <si>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</si>
  <si>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</si>
  <si>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</si>
  <si>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</si>
  <si>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</si>
  <si>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</si>
  <si>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</si>
  <si>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</si>
  <si>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</si>
  <si>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</si>
  <si>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</si>
  <si>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</si>
  <si>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</si>
  <si>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</si>
  <si>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</si>
  <si>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</si>
  <si>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</si>
  <si>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</si>
  <si>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</si>
  <si>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</si>
  <si>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</si>
  <si>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</si>
  <si>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</si>
  <si>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</si>
  <si>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</si>
  <si>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</si>
  <si>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</si>
  <si>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</si>
  <si>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</si>
  <si>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</si>
  <si>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</si>
  <si>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</si>
  <si>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</si>
  <si>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</si>
  <si>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</si>
  <si>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</si>
  <si>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</si>
  <si>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</si>
  <si>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</si>
  <si>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</si>
  <si>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</si>
  <si>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</si>
  <si>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</si>
  <si>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</si>
  <si>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</si>
  <si>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</si>
  <si>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</si>
  <si>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</si>
  <si>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</si>
  <si>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</si>
  <si>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</si>
  <si>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</si>
  <si>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</si>
  <si>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</si>
  <si>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</si>
  <si>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</si>
  <si>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</si>
  <si>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</si>
  <si>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</si>
  <si>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</si>
  <si>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</si>
  <si>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</si>
  <si>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</si>
  <si>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</si>
  <si>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</si>
  <si>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</si>
  <si>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</si>
  <si>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</si>
  <si>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</si>
  <si>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</si>
  <si>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</si>
  <si>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</si>
  <si>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</si>
  <si>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</si>
  <si>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</si>
  <si>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</si>
  <si>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</si>
  <si>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</si>
  <si>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</si>
  <si>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</si>
  <si>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</si>
  <si>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</si>
  <si>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</si>
  <si>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</si>
  <si>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</si>
  <si>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</si>
  <si>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</si>
  <si>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</si>
  <si>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</si>
  <si>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</si>
  <si>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</si>
  <si>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</si>
  <si>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</si>
  <si>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</si>
  <si>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</si>
  <si>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</si>
  <si>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</si>
  <si>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</si>
  <si>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</si>
  <si>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</si>
  <si>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</si>
  <si>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</si>
  <si>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</si>
  <si>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</si>
  <si>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</si>
  <si>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</si>
  <si>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</si>
  <si>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</si>
  <si>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</si>
  <si>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</si>
  <si>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</si>
  <si>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</si>
  <si>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</si>
  <si>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</si>
  <si>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</si>
  <si>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</si>
  <si>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</si>
  <si>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</si>
  <si>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</si>
  <si>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</si>
  <si>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</si>
  <si>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</si>
  <si>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</si>
  <si>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</si>
  <si>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</si>
  <si>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</si>
  <si>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</si>
  <si>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</si>
  <si>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</si>
  <si>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</si>
  <si>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</si>
  <si>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</si>
  <si>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</si>
  <si>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</si>
  <si>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</si>
  <si>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</si>
  <si>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</si>
  <si>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</si>
  <si>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</si>
  <si>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</si>
  <si>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</si>
  <si>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</si>
  <si>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</si>
  <si>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</si>
  <si>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</si>
  <si>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</si>
  <si>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</si>
  <si>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</si>
  <si>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</si>
  <si>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</si>
  <si>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</si>
  <si>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</si>
  <si>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</si>
  <si>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</si>
  <si>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</si>
  <si>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</si>
  <si>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</si>
  <si>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</si>
  <si>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</si>
  <si>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</si>
  <si>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</si>
  <si>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</si>
  <si>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</si>
  <si>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</si>
  <si>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</si>
  <si>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</si>
  <si>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</si>
  <si>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</si>
  <si>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</si>
  <si>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</si>
  <si>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</si>
  <si>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</si>
  <si>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</si>
  <si>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</si>
  <si>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</si>
  <si>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</si>
  <si>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</si>
  <si>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</si>
  <si>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</si>
  <si>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</si>
  <si>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</si>
  <si>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</si>
  <si>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</si>
  <si>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</si>
  <si>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</si>
  <si>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</si>
  <si>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</si>
  <si>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</si>
  <si>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</si>
  <si>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</si>
  <si>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</si>
  <si>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</si>
  <si>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</si>
  <si>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</si>
  <si>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</si>
  <si>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</si>
  <si>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</si>
  <si>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</si>
  <si>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</si>
  <si>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</si>
  <si>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</si>
  <si>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</si>
  <si>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</si>
  <si>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</si>
  <si>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</si>
  <si>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</si>
  <si>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</si>
  <si>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</si>
  <si>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</si>
  <si>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</si>
  <si>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</si>
  <si>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</si>
  <si>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</si>
  <si>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</si>
  <si>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</si>
  <si>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</si>
  <si>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</si>
  <si>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</si>
  <si>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</si>
  <si>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</si>
  <si>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</si>
  <si>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</si>
  <si>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</si>
  <si>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</si>
  <si>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</si>
  <si>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</si>
  <si>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</si>
  <si>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</si>
  <si>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</si>
  <si>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</si>
  <si>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</si>
  <si>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</si>
  <si>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</si>
  <si>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</si>
  <si>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</si>
  <si>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</si>
  <si>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</si>
  <si>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</si>
  <si>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</si>
  <si>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</si>
  <si>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</si>
  <si>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</si>
  <si>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</si>
  <si>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</si>
  <si>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</si>
  <si>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</si>
  <si>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</si>
  <si>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</si>
  <si>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</si>
  <si>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</si>
  <si>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</si>
  <si>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</si>
  <si>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</si>
  <si>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</si>
  <si>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</si>
  <si>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</si>
  <si>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</si>
  <si>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</si>
  <si>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</si>
  <si>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</si>
  <si>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</si>
  <si>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</si>
  <si>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</si>
  <si>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</si>
  <si>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</si>
  <si>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</si>
  <si>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</si>
  <si>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</si>
  <si>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</si>
  <si>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</si>
  <si>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</si>
  <si>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</si>
  <si>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</si>
  <si>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</si>
  <si>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</si>
  <si>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</si>
  <si>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</si>
  <si>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</si>
  <si>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</si>
  <si>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</si>
  <si>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</si>
  <si>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</si>
  <si>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</si>
  <si>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</si>
  <si>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</si>
  <si>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</si>
  <si>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</si>
  <si>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</si>
  <si>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</si>
  <si>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</si>
  <si>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</si>
  <si>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</si>
  <si>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</si>
  <si>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</si>
  <si>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</si>
  <si>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</si>
  <si>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</si>
  <si>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</si>
  <si>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</si>
  <si>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</si>
  <si>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</si>
  <si>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</si>
  <si>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</si>
  <si>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</si>
  <si>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</si>
  <si>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</si>
  <si>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</si>
  <si>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</si>
  <si>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</si>
  <si>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</si>
  <si>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</si>
  <si>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</si>
  <si>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</si>
  <si>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</si>
  <si>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</si>
  <si>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</si>
  <si>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</si>
  <si>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</si>
  <si>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</si>
  <si>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</si>
  <si>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</si>
  <si>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</si>
  <si>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</si>
  <si>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</si>
  <si>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</si>
  <si>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</si>
  <si>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</si>
  <si>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</si>
  <si>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</si>
  <si>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</si>
  <si>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</si>
  <si>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</si>
  <si>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</si>
  <si>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</si>
  <si>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</si>
  <si>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</si>
  <si>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</si>
  <si>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</si>
  <si>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</si>
  <si>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</si>
  <si>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</si>
  <si>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</si>
  <si>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</si>
  <si>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</si>
  <si>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</si>
  <si>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</si>
  <si>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</si>
  <si>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</si>
  <si>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</si>
  <si>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</si>
  <si>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</si>
  <si>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</si>
  <si>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</si>
  <si>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</si>
  <si>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</si>
  <si>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</si>
  <si>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</si>
  <si>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</si>
  <si>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</si>
  <si>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</si>
  <si>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</si>
  <si>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</si>
  <si>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</si>
  <si>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</si>
  <si>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</si>
  <si>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</si>
  <si>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</si>
  <si>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</si>
  <si>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</si>
  <si>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</si>
  <si>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</si>
  <si>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</si>
  <si>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</si>
  <si>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</si>
  <si>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</si>
  <si>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</si>
  <si>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</si>
  <si>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</si>
  <si>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</si>
  <si>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</si>
  <si>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</si>
  <si>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</si>
  <si>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</si>
  <si>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</si>
  <si>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</si>
  <si>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</si>
  <si>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</si>
  <si>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</si>
  <si>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</si>
  <si>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</si>
  <si>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</si>
  <si>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</si>
  <si>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</si>
  <si>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</si>
  <si>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</si>
  <si>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</si>
  <si>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</si>
  <si>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</si>
  <si>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</si>
  <si>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</si>
  <si>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</si>
  <si>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</si>
  <si>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</si>
  <si>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</si>
  <si>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</si>
  <si>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</si>
  <si>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</si>
  <si>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</si>
  <si>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</si>
  <si>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</si>
  <si>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</si>
  <si>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</si>
  <si>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</si>
  <si>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</si>
  <si>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</si>
  <si>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</si>
  <si>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</si>
  <si>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</si>
  <si>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</si>
  <si>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</si>
  <si>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</si>
  <si>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</si>
  <si>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</si>
  <si>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</si>
  <si>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</si>
  <si>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</si>
  <si>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</si>
  <si>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</si>
  <si>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</si>
  <si>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</si>
  <si>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</si>
  <si>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</si>
  <si>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</si>
  <si>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</si>
  <si>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</si>
  <si>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</si>
  <si>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</si>
  <si>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</si>
  <si>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</si>
  <si>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</si>
  <si>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</si>
  <si>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</si>
  <si>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</si>
  <si>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</si>
  <si>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</si>
  <si>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</si>
  <si>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</si>
  <si>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</si>
  <si>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</si>
  <si>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</si>
  <si>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</si>
  <si>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</si>
  <si>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</si>
  <si>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</si>
  <si>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</si>
  <si>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</si>
  <si>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</si>
  <si>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</si>
  <si>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</si>
  <si>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</si>
  <si>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</si>
  <si>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</si>
  <si>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</si>
  <si>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</si>
  <si>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</si>
  <si>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</si>
  <si>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</si>
  <si>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</si>
  <si>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</si>
  <si>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</si>
  <si>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</si>
  <si>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</si>
  <si>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</si>
  <si>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</si>
  <si>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</si>
  <si>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</si>
  <si>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</si>
  <si>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</si>
  <si>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</si>
  <si>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</si>
  <si>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 xml:space="preserve">vandlism case and team try to connect pg </t>
  </si>
  <si>
    <t xml:space="preserve"> PCM-20251107-00000255</t>
  </si>
  <si>
    <t>Team can't connect PG as found Sceco  panel  closed by key  and make complain to Sceco to check issue</t>
  </si>
  <si>
    <t>PCM-20251107-00000365</t>
  </si>
  <si>
    <t>jed2108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</si>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</sst>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305.37637453703792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45968.324800462964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45968.324800462964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45968.324800462964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45968.324800462964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45968.324800462964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45968.324800462964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45968.324800462964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45968.324800462964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45968.324800462964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45968.324800462964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45968.324800462964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45968.324800462964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45968.324800462964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45968.324800462964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45968.324800462964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45968.324800462964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45968.324800462964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45968.324800462964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45968.324800462964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45968.324800462964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45968.324800462964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45968.324800462964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45968.324800462964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45968.324800462964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45968.324800462964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45968.324800462964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45968.324800462964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45968.324800462964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45968.324800462964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45968.324800462964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45968.324800462964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45968.324800462964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45968.324800462964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45968.324800462964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45968.324800462964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45968.324800462964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45968.324800462964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45968.324800462964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45968.324800462964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45968.324800462964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45968.324800462964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45968.324800462964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45968.324800462964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45968.324800462964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45968.324800462964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45968.324800462964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45968.324800462964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45968.324800462964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45968.324800462964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45968.324800462964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45968.324800462964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45968.324800462964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45968.324800462964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45968.324800462964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45968.324800462964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45968.324800462964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45968.324800462964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45968.324800462964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45968.324800462964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45968.324800462964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45968.324800462964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45968.324800462964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45968.324800462964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45968.324800462964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45968.324800462964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45968.324800462964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45968.324800462964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45968.324800462964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45968.324800462964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45968.324800462964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45968.324800462964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45968.324800462964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45968.324800462964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45968.324800462964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45968.324800462964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45968.324800462964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45968.324800462964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45968.324800462964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45968.324800462964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45968.324800462964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143.32496250000258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45968.324800462964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45968.324800462964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45968.324800462964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45968.324800462964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45968.324800462964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45968.324800462964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45968.324800462964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45968.324800462964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45968.324800462964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45968.324800462964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45968.324800462964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45968.324800462964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45968.324800462964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45968.324800462964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45968.324800462964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45968.324800462964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45968.324800462964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45968.324800462964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45968.324800462964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45968.324800462964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45968.324800462964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45968.324800462964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45968.324800462964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45968.324800462964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45968.324800462964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45968.324800462964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45968.324800462964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45968.324800462964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45968.324800462964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45968.324800462964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45968.324800462964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45968.324800462964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45968.324800462964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45968.324800462964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45968.324800462964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45968.324800462964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45968.324800462964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45968.324800462964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45968.324800462964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45968.324800462964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45968.324800462964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45968.324800462964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45968.324800462964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45968.324800462964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45968.324800462964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45968.324800462964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45968.324800462964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45968.324800462964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45968.324800462964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45968.324800462964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45968.324800462964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45968.324800462964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45968.324800462964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45968.324800462964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45968.324800462964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45968.324800462964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45968.324800462964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45968.324800462964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45968.324800462964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45968.324800462964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45968.324800462964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45968.324800462964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45968.324800462964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45968.324800462964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45968.324800462964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45968.324800462964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45968.324800462964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45968.324800462964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45968.324800462964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45968.324800462964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45968.324800462964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45968.324800462964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45968.324800462964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45968.324800462964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45968.324800462964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45968.324800462964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45968.324800462964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45968.324800462964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45968.324800462964</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45968.324800462964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45968.324800462964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45968.324800462964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45968.324800462964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45968.324800462964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45968.324800462964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45968.324800462964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45968.324800462964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45968.324800462964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45968.324800462964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45968.324800462964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45968.324800462964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45968.324800462964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45968.324800462964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45968.324800462964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45968.324800462964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45968.324800462964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45968.324800462964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45968.324800462964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45968.324800462964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45968.324800462964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45968.324800462964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45968.324800462964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45968.324800462964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45968.324800462964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45968.324800462964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45968.324800462964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45968.324800462964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45968.324800462964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45968.324800462964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45968.324800462964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45968.324800462964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45968.324800462964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45968.324800462964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45968.324800462964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45968.324800462964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45968.324800462964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45968.324800462964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45968.324800462964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45968.324800462964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45968.324800462964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45968.324800462964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45968.324800462964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45968.324800462964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45968.324800462964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45968.324800462964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45968.324800462964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45968.324800462964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45968.324800462964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45968.324800462964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45968.324800462964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45968.324800462964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45968.324800462964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45968.324800462964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45968.324800462964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45968.324800462964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45968.324800462964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45968.324800462964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45968.324800462964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45968.324800462964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45968.324800462964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45968.324800462964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45968.324800462964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45968.324800462964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45968.324800462964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45968.324800462964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45968.324800462964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45968.324800462964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45968.324800462964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45968.324800462964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45968.324800462964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45968.324800462964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45968.324800462964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45968.324800462964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45968.324800462964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45968.324800462964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45968.324800462964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45968.324800462964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45968.324800462964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45968.324800462964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45968.324800462964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45968.324800462964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45968.324800462964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45968.324800462964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45968.324800462964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45968.324800462964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45968.324800462964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45968.324800462964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45968.324800462964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45968.324800462964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45968.324800462964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45968.324800462964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45968.324800462964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45968.324800462964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45968.324800462964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45968.324800462964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45968.324800462964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45968.324800462964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45968.324800462964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45968.324800462964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45968.324800462964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45968.324800462964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45968.324800462964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45968.324800462964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45968.324800462964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45968.324800462964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45968.324800462964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45968.324800462964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45968.324800462964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45968.324800462964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45968.324800462964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45968.324800462964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45968.324800462964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45968.324800462964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45968.324800462964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45968.324800462964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45968.324800462964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45968.324800462964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45968.324800462964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45968.324800462964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45968.324800462964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45968.324800462964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45968.324800462964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45968.324800462964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45968.324800462964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45968.324800462964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45968.324800462964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45968.324800462964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45968.324800462964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45968.324800462964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45968.324800462964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45968.324800462964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45968.324800462964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45968.324800462964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45968.324800462964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45968.324800462964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45968.324800462964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45968.324800462964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45968.324800462964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45968.324800462964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45968.324800462964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45968.324800462964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45968.324800462964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45968.324800462964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45968.324800462964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45968.324800462964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45968.324800462964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45968.324800462964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45968.324800462964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45968.324800462964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45968.324800462964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45968.324800462964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45968.324800462964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45968.324800462964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45968.324800462964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45968.324800462964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45968.324800462964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45968.324800462964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45968.324800462964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45968.324800462964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45968.324800462964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45968.324800462964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45968.324800462964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45968.324800462964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45968.324800462964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45968.324800462964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45968.324800462964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45968.324800462964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45968.324800462964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45968.324800462964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45968.324800462964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45968.324800462964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45968.324800462964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45968.324800462964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45968.324800462964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45968.324800462964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45968.324800462964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45968.324800462964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45968.324800462964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45968.324800462964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45968.324800462964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45968.324800462964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45968.324800462964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45968.324800462964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45968.324800462964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45968.324800462964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45968.324800462964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45968.324800462964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45968.324800462964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45968.324800462964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45968.324800462964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45968.324800462964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45968.324800462964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45968.324800462964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45968.324800462964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45968.324800462964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45968.324800462964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45968.324800462964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45968.324800462964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45968.324800462964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45968.324800462964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45968.324800462964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45968.324800462964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45968.324800462964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45968.324800462964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45968.324800462964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45968.324800462964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45968.324800462964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45968.324800462964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45968.324800462964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45968.324800462964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45968.324800462964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45968.324800462964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45968.324800462964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45968.324800462964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45968.324800462964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45968.324800462964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45968.324800462964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45968.324800462964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45968.324800462964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45968.324800462964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45968.324800462964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45968.324800462964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45968.324800462964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45968.324800462964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45968.324800462964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45968.324800462964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45968.324800462964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45968.324800462964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45968.324800462964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45968.324800462964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45968.324800462964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45968.324800462964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45968.324800462964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45968.324800462964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45968.324800462964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45968.324800462964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45968.324800462964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45968.324800462964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45968.324800462964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45968.324800462964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45968.324800462964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45968.324800462964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45968.324800462964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45968.324800462964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45968.324800462964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45968.324800462964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45968.324800462964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45968.324800462964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45968.324800462964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45968.324800462964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45968.324800462964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45968.324800462964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45968.324800462964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45968.324800462964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45968.324800462964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45968.324800462964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45968.324800462964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45968.324800462964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45968.324800462964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45968.324800462964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45968.324800462964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45968.324800462964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45968.324800462964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45968.324800462964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45968.324800462964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45968.324800462964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45968.324800462964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45968.324800462964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45968.324800462964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45968.324800462964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45968.324800462964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45968.324800462964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45968.324800462964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45968.324800462964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45968.324800462964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45968.324800462964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45968.324800462964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45968.324800462964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45968.324800462964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45968.324800462964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45968.324800462964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45968.324800462964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45968.324800462964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45968.324800462964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45968.324800462964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45968.324800462964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45968.324800462964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45968.324800462964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45968.324800462964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45968.324800462964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45968.324800462964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45968.324800462964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45968.324800462964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45968.324800462964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45968.324800462964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45968.324800462964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45968.324800462964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45968.324800462964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45968.324800462964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45968.324800462964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45968.324800462964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45968.324800462964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45968.324800462964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45968.324800462964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45968.324800462964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45968.324800462964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45968.324800462964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45968.324800462964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45968.324800462964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45968.324800462964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45968.324800462964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45968.324800462964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45968.324800462964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45968.324800462964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45968.324800462964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45968.324800462964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45968.324800462964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45968.324800462964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45968.324800462964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45968.324800462964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45968.324800462964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45968.324800462964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45968.324800462964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45968.324800462964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45968.324800462964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45968.324800462964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45968.324800462964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45968.324800462964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45968.324800462964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45968.324800462964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45968.324800462964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45968.324800462964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45968.324800462964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45968.324800462964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45968.324800462964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45968.324800462964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45968.324800462964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45968.324800462964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45968.324800462964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45968.324800462964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45968.324800462964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45968.324800462964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45968.324800462964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45968.324800462964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45968.324800462964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45968.324800462964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45968.324800462964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45968.324800462964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45968.324800462964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45968.324800462964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45968.324800462964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45968.324800462964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45968.324800462964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45968.324800462964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45968.324800462964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45968.324800462964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45968.324800462964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45968.324800462964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45968.324800462964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45968.324800462964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45968.324800462964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45968.324800462964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45968.324800462964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45968.324800462964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45968.324800462964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45968.324800462964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45968.324800462964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45968.324800462964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45968.324800462964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45968.324800462964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45968.324800462964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45968.324800462964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45968.324800462964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45968.324800462964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45968.324800462964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45968.324800462964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45968.324800462964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45968.324800462964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45968.324800462964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45968.324800462964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45968.324800462964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45968.324800462964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45968.324800462964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45968.324800462964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45968.324800462964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45968.324800462964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45968.324800462964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45968.324800462964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45968.324800462964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45968.324800462964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45968.324800462964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45968.324800462964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45968.324800462964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45968.324800462964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45968.324800462964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45968.324800462964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45968.324800462964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45968.324800462964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45968.324800462964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45968.324800462964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45968.324800462964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45968.324800462964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45968.324800462964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45968.324800462964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45968.324800462964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45968.324800462964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45968.324800462964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45968.324800462964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45968.324800462964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45968.324800462964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45968.324800462964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45968.324800462964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45968.324800462964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45968.324800462964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45968.324800462964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45968.324800462964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45968.324800462964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45968.324800462964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45968.324800462964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45968.324800462964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45968.324800462964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45968.324800462964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45968.324800462964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45968.324800462964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45968.324800462964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45968.324800462964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45968.324800462964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45968.324800462964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45968.324800462964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45968.324800462964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45968.324800462964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45968.324800462964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45968.324800462964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45968.324800462964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45968.324800462964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45968.324800462964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45968.324800462964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45968.324800462964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45968.324800462964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45968.324800462964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45968.324800462964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45968.324800462964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45968.324800462964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45968.324800462964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45968.324800462964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45968.324800462964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45968.324800462964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45968.324800462964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45968.324800462964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45968.324800462964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45968.324800462964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45968.324800462964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45968.324800462964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45968.324800462964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45968.324800462964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45968.324800462964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45968.324800462964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45968.324800462964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45968.324800462964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45968.324800462964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45968.324800462964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45968.324800462964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45968.324800462964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45968.324800462964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45968.324800462964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45968.324800462964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45968.324800462964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45968.324800462964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45968.324800462964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45968.324800462964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45968.324800462964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45968.324800462964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45968.324800462964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45968.324800462964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45968.324800462964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45968.324800462964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45968.324800462964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45968.324800462964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45968.324800462964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45968.324800462964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45968.324800462964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45968.324800462964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45968.324800462964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45968.324800462964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45968.324800462964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45968.324800462964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45968.324800462964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45968.324800462964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45968.324800462964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45968.324800462964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45968.324800462964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45968.324800462964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45968.324800462964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45968.324800462964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45968.324800462964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45968.324800462964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45968.324800462964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45968.324800462964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45968.324800462964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45968.324800462964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45968.324800462964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45968.324800462964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45968.324800462964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45968.324800462964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45968.324800462964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45968.324800462964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45968.324800462964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45968.324800462964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45968.324800462964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45968.324800462964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45968.324800462964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45968.324800462964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45968.324800462964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45968.324800462964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45968.324800462964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45968.324800462964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45968.324800462964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45968.324800462964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45968.324800462964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45968.324800462964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45968.324800462964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45968.324800462964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45968.324800462964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45968.324800462964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45968.324800462964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45968.324800462964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45968.324800462964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45968.324800462964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45968.324800462964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45968.324800462964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45968.324800462964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45968.324800462964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45968.324800462964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45968.324800462964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45968.324800462964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45968.324800462964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45968.324800462964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45968.324800462964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45968.324800462964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45968.324800462964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45968.324800462964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45968.324800462964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45968.324800462964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45968.324800462964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45968.324800462964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45968.324800462964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45968.324800462964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45968.324800462964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45968.324800462964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45968.324800462964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45968.324800462964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45968.324800462964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45968.324800462964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45968.324800462964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45968.324800462964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45968.324800462964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45968.324800462964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45968.324800462964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45968.324800462964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45968.324800462964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45968.324800462964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45968.324800462964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45968.324800462964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45968.324800462964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45968.324800462964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45968.324800462964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45968.324800462964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45968.324800462964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45968.324800462964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45968.324800462964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45968.324800462964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45968.324800462964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45968.324800462964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45968.324800462964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45968.324800462964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45968.324800462964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45968.324800462964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45968.324800462964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45968.324800462964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45968.324800462964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45968.324800462964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45968.324800462964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45968.324800462964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45968.324800462964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45968.324800462964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45968.324800462964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45968.324800462964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45968.324800462964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45968.324800462964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45968.324800462964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45968.324800462964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45968.324800462964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45968.324800462964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45968.324800462964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45968.324800462964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45968.324800462964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45968.324800462964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45968.324800462964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45968.324800462964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45968.324800462964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45968.324800462964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45968.324800462964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45968.324800462964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45968.324800462964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45968.324800462964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45968.324800462964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45968.324800462964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45968.324800462964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45968.324800462964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45968.324800462964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45968.324800462964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45968.324800462964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45968.324800462964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45968.324800462964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45968.324800462964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45968.324800462964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45968.324800462964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45968.324800462964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45968.324800462964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45968.324800462964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45968.324800462964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45968.324800462964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45968.324800462964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45968.324800462964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45968.324800462964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45968.324800462964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45968.324800462964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45968.324800462964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45968.324800462964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45968.324800462964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45968.324800462964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45968.324800462964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45968.324800462964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45968.324800462964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45968.324800462964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45968.324800462964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45968.324800462964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45968.324800462964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45968.324800462964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45968.324800462964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45968.324800462964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45968.324800462964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45968.324800462964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45968.324800462964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45968.324800462964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45968.324800462964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45968.324800462964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45968.324800462964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45968.324800462964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45968.324800462964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45968.324800462964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45968.324800462964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45968.324800462964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45968.324800462964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45968.324800462964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45968.324800462964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45968.324800462964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45968.324800462964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45968.324800462964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45968.324800462964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45968.324800462964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45968.324800462964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45968.324800462964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45968.324800462964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45968.324800462964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45968.324800462964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45968.324800462964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45968.324800462964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45968.324800462964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45968.324800462964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45968.324800462964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45968.324800462964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45968.324800462964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45968.324800462964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45968.324800462964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45968.324800462964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45968.324800462964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45968.324800462964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45968.324800462964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45968.324800462964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45968.324800462964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45968.324800462964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45968.324800462964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45968.324800462964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45968.324800462964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45968.324800462964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45968.324800462964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45968.324800462964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45968.324800462964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45968.324800462964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45968.324800462964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45968.324800462964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45968.324800462964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45968.324800462964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45968.324800462964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45968.324800462964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45968.324800462964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45968.324800462964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45968.324800462964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45968.324800462964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45968.324800462964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45968.324800462964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45968.324800462964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45968.324800462964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45968.324800462964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45968.324800462964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45968.324800462964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45968.324800462964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45968.324800462964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45968.324800462964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45968.324800462964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45968.324800462964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45968.324800462964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45968.324800462964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45968.324800462964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45968.324800462964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45968.324800462964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45968.324800462964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45968.324800462964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45968.324800462964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45968.324800462964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45968.324800462964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45968.324800462964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45968.324800462964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45968.324800462964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45968.324800462964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45968.324800462964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45968.324800462964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45968.324800462964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45968.324800462964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45968.324800462964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45968.324800462964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45968.324800462964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45968.324800462964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45968.324800462964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45968.324800462964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45968.324800462964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45968.324800462964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45968.324800462964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45968.324800462964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45968.324800462964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45968.324800462964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45968.324800462964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45968.324800462964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45968.324800462964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45968.324800462964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45968.324800462964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45968.324800462964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45968.324800462964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45968.324800462964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45968.324800462964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45968.324800462964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45968.324800462964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45968.324800462964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45968.324800462964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45968.324800462964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45968.324800462964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45968.324800462964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45968.324800462964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45968.324800462964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45968.324800462964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45968.324800462964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45968.324800462964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45968.324800462964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45968.324800462964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45968.324800462964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45968.324800462964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45968.324800462964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45968.324800462964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45968.324800462964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45968.324800462964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45968.324800462964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45968.324800462964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45968.324800462964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45968.324800462964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45968.324800462964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45968.324800462964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45968.324800462964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45968.324800462964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45968.324800462964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45968.324800462964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45968.324800462964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45968.324800462964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45968.324800462964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45968.324800462964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45968.324800462964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45968.324800462964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45968.324800462964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45968.324800462964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45968.324800462964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45968.324800462964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45968.324800462964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45968.324800462964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45968.324800462964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45968.324800462964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45968.324800462964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45968.324800462964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45968.324800462964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45968.324800462964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45968.324800462964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45968.324800462964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45968.324800462964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45968.324800462964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45968.324800462964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45968.324800462964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45968.324800462964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45968.324800462964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45968.324800462964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45968.324800462964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45968.324800462964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45968.324800462964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45968.324800462964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45968.324800462964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45968.324800462964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45968.324800462964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45968.324800462964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45968.324800462964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45968.324800462964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45968.324800462964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45968.324800462964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45968.324800462964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45968.324800462964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45968.324800462964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45968.324800462964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45968.324800462964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45968.324800462964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45968.324800462964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45968.324800462964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45968.324800462964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45968.324800462964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45968.324800462964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45968.324800462964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45968.324800462964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45968.324800462964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45968.324800462964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45968.324800462964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45968.324800462964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45968.324800462964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45968.324800462964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45968.324800462964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45968.324800462964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45968.324800462964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45968.324800462964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45968.324800462964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45968.324800462964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45968.324800462964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45968.324800462964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45968.324800462964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45968.324800462964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45968.324800462964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45968.324800462964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45968.324800462964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45968.324800462964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45968.324800462964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45968.324800462964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45968.324800462964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45968.324800462964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45968.324800462964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45968.324800462964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45968.324800462964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45968.324800462964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45968.324800462964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45968.324800462964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45968.324800462964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45968.324800462964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45968.324800462964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45968.324800462964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45968.324800462964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45968.324800462964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45968.324800462964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45968.324800462964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45968.324800462964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45968.324800462964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45968.324800462964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45968.324800462964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45968.324800462964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45968.324800462964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45968.324800462964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45968.324800462964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45968.324800462964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45968.324800462964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45968.324800462964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45968.324800462964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45968.324800462964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45968.324800462964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45968.324800462964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45968.324800462964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45968.324800462964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45968.324800462964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45968.324800462964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45968.324800462964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45968.324800462964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45968.324800462964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45968.324800462964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45968.324800462964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45968.324800462964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45968.324800462964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45968.324800462964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45968.324800462964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45968.324800462964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45968.324800462964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45968.324800462964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45968.324800462964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45968.324800462964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45968.324800462964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45968.324800462964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45968.324800462964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45968.324800462964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45968.324800462964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45968.324800462964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45968.324800462964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45968.324800462964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45968.324800462964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45968.324800462964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45968.324800462964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45968.324800462964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45968.324800462964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45968.324800462964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45968.324800462964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45968.324800462964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45968.324800462964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45968.324800462964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45968.324800462964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45968.324800462964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45968.324800462964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45968.324800462964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45968.324800462964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45968.324800462964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45968.324800462964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45968.324800462964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45968.324800462964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45968.324800462964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45968.324800462964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45968.324800462964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45968.324800462964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45968.324800462964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45968.324800462964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45968.324800462964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45968.324800462964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45968.324800462964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45968.324800462964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45968.324800462964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45968.324800462964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45968.324800462964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45968.324800462964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45968.324800462964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45968.324800462964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45968.324800462964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45968.324800462964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45968.324800462964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45968.324800462964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45968.324800462964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45968.324800462964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45968.324800462964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45968.324800462964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45968.324800462964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45968.324800462964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45968.324800462964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45968.324800462964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45968.324800462964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45968.324800462964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45968.324800462964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45968.324800462964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45968.324800462964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45968.324800462964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45968.324800462964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45968.324800462964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45968.324800462964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45968.324800462964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45968.324800462964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45968.324800462964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45968.324800462964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45968.324800462964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45968.324800462964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45968.324800462964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45968.324800462964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45968.324800462964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45968.324800462964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45968.324800462964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45968.324800462964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45968.324800462964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45968.324800462964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45968.324800462964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45968.324800462964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45968.324800462964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45968.324800462964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45968.324800462964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45968.324800462964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45968.324800462964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45968.324800462964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45968.324800462964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45968.324800462964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45968.324800462964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45968.324800462964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45968.324800462964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45968.324800462964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45968.324800462964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45968.324800462964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45968.324800462964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45968.324800462964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45968.324800462964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45968.324800462964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45968.324800462964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45968.324800462964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45968.324800462964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45968.324800462964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45968.324800462964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45968.324800462964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45968.324800462964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45968.324800462964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45968.324800462964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45968.324800462964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45968.324800462964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45968.324800462964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45968.324800462964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45968.324800462964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45968.324800462964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45968.324800462964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45968.324800462964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45968.324800462964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45968.324800462964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45968.324800462964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45968.324800462964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45968.324800462964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45968.324800462964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45968.324800462964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45968.324800462964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45968.324800462964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45968.324800462964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45968.324800462964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45968.324800462964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45968.324800462964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45968.324800462964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45968.324800462964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45968.324800462964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45968.324800462964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45968.324800462964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45968.324800462964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45968.324800462964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45968.324800462964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45968.324800462964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45968.324800462964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45968.324800462964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45968.324800462964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45968.324800462964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45968.324800462964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45968.324800462964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45968.324800462964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45968.324800462964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45968.324800462964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45968.324800462964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45968.324800462964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45968.324800462964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45968.324800462964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45968.324800462964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45968.324800462964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45968.324800462964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45968.324800462964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45968.324800462964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45968.324800462964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45968.324800462964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C9" sqref="C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264.84408287036786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0.14424490740930196</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0.10188379629835254</v>
      </c>
      <c r="H4" s="112">
        <v>45968.186296296299</v>
      </c>
      <c r="I4" s="108" t="str">
        <f>IFERROR(VLOOKUP(D4,DB!A:F,6,0),"")</f>
        <v>SCECO</v>
      </c>
      <c r="J4" s="108" t="str">
        <f>IFERROR(VLOOKUP(D4,DB!A:G,7,0),"")</f>
        <v>Dead</v>
      </c>
      <c r="K4" s="114" t="s">
        <v>39112</v>
      </c>
      <c r="L4" s="110" t="str">
        <f>IFERROR(VLOOKUP(D4,DB!A:I,9,0),"")</f>
        <v>Latis</v>
      </c>
    </row>
    <row r="5" spans="1:16" ht="15" customHeight="1">
      <c r="A5" s="108" t="s">
        <v>39113</v>
      </c>
      <c r="B5" s="108" t="str">
        <f>IFERROR(VLOOKUP(D5,DB!A:K,11,0),"")</f>
        <v>R4</v>
      </c>
      <c r="C5" s="109">
        <v>1</v>
      </c>
      <c r="D5" s="92" t="s">
        <v>39114</v>
      </c>
      <c r="E5" s="95" t="s">
        <v>39021</v>
      </c>
      <c r="F5" s="112">
        <v>45968.311805555553</v>
      </c>
      <c r="G5" s="113">
        <f ca="1">IFERROR(NOW()-F5,"")</f>
        <v>1.2994907410757151E-2</v>
      </c>
      <c r="H5" s="112">
        <v>45968.306504629632</v>
      </c>
      <c r="I5" s="108" t="str">
        <f>IFERROR(VLOOKUP(D5,DB!A:F,6,0),"")</f>
        <v>SCECO</v>
      </c>
      <c r="J5" s="108" t="str">
        <f>IFERROR(VLOOKUP(D5,DB!A:G,7,0),"")</f>
        <v>Dead</v>
      </c>
      <c r="K5" s="114" t="s">
        <v>39115</v>
      </c>
      <c r="L5" s="110" t="str">
        <f>IFERROR(VLOOKUP(D5,DB!A:I,9,0),"")</f>
        <v>Latis</v>
      </c>
    </row>
    <row r="6" spans="1:16" ht="15" customHeight="1">
      <c r="A6" s="108"/>
      <c r="B6" s="108" t="str">
        <f>IFERROR(VLOOKUP(D6,DB!A:K,11,0),"")</f>
        <v/>
      </c>
      <c r="C6" s="109"/>
      <c r="D6" s="92"/>
      <c r="E6" s="95"/>
      <c r="F6" s="112"/>
      <c r="G6" s="113">
        <f ca="1">IFERROR(NOW()-F6,"")</f>
        <v>45968.324800462964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45968.324800462964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45968.324800462964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45968.324800462964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45968.324800462964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45968.324800462964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45968.324800462964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45968.324800462964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45968.324800462964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45968.324800462964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45968.324800462964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45968.324800462964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45968.324800462964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45968.324800462964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45968.324800462964</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45968.324800462964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45968.324800462964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45968.324800462964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45968.324800462964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45968.324800462964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45968.324800462964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45968.324800462964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45968.324800462964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45968.324800462964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45968.324800462964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45968.324800462964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45968.324800462964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45968.324800462964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45968.324800462964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45968.324800462964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45968.324800462964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45968.324800462964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45968.324800462964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45968.324800462964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45968.324800462964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45968.324800462964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45968.324800462964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45968.324800462964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45968.324800462964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45968.324800462964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45968.324800462964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45968.324800462964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45968.324800462964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45968.324800462964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45968.324800462964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45968.324800462964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45968.324800462964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45968.324800462964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45968.324800462964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45968.324800462964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45968.324800462964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45968.324800462964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45968.324800462964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45968.324800462964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45968.324800462964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45968.324800462964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45968.324800462964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45968.324800462964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45968.324800462964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45968.324800462964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45968.324800462964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45968.324800462964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45968.324800462964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45968.324800462964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45968.324800462964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45968.324800462964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45968.324800462964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45968.324800462964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45968.324800462964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45968.324800462964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45968.324800462964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45968.324800462964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45968.324800462964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45968.324800462964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45968.324800462964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45968.324800462964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45968.324800462964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45968.324800462964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45968.324800462964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45968.324800462964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45968.324800462964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45968.324800462964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45968.324800462964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45968.324800462964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45968.324800462964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45968.324800462964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45968.324800462964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45968.324800462964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45968.324800462964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45968.324800462964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45968.324800462964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45968.324800462964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45968.324800462964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45968.324800462964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45968.324800462964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45968.324800462964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45968.324800462964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45968.324800462964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45968.324800462964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45968.324800462964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45968.324800462964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45968.324800462964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45968.324800462964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45968.324800462964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45968.324800462964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45968.324800462964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45968.324800462964</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45968.324800462964</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45968.324800462964</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45968.324800462964</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45968.324800462964</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76.492740277775738</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39100</v>
      </c>
      <c r="F3" s="38">
        <v>45926.188877314817</v>
      </c>
      <c r="G3" s="123">
        <f t="shared" ref="G3" ca="1" si="0">IFERROR(NOW()-F3,"")</f>
        <v>42.135923148147413</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39100</v>
      </c>
      <c r="F4" s="132">
        <v>45948.661111111112</v>
      </c>
      <c r="G4" s="133">
        <f ca="1">IFERROR(NOW()-F4,"")</f>
        <v>19.663689351851644</v>
      </c>
      <c r="H4" s="132">
        <v>45948.661111111112</v>
      </c>
      <c r="I4" s="131" t="str">
        <f>IFERROR(VLOOKUP(D4,DB!A:F,6,0),"")</f>
        <v>SCECO</v>
      </c>
      <c r="J4" s="131" t="str">
        <f>IFERROR(VLOOKUP(D4,DB!A:G,7,0),"")</f>
        <v>Dead</v>
      </c>
      <c r="K4" s="131" t="s">
        <v>39121</v>
      </c>
      <c r="L4" s="131" t="str">
        <f>IFERROR(VLOOKUP(D4,DB!A:I,9,0),"")</f>
        <v>Latis</v>
      </c>
    </row>
    <row r="5" spans="1:13" ht="30.75">
      <c r="A5" s="131" t="s">
        <v>39122</v>
      </c>
      <c r="B5" s="131" t="str">
        <f>IFERROR(VLOOKUP(D5,DB!A:K,11,0),"")</f>
        <v>R5</v>
      </c>
      <c r="C5" s="131">
        <v>1</v>
      </c>
      <c r="D5" s="131" t="s">
        <v>32330</v>
      </c>
      <c r="E5" s="131" t="s">
        <v>39123</v>
      </c>
      <c r="F5" s="132">
        <v>45967.840555555558</v>
      </c>
      <c r="G5" s="133">
        <f ca="1">IFERROR(NOW()-F5,"")</f>
        <v>0.4842449074058095</v>
      </c>
      <c r="H5" s="132">
        <v>45967.805902777778</v>
      </c>
      <c r="I5" s="131" t="str">
        <f>IFERROR(VLOOKUP(D5,DB!A:F,6,0),"")</f>
        <v>SCECO</v>
      </c>
      <c r="J5" s="131" t="str">
        <f>IFERROR(VLOOKUP(D5,DB!A:G,7,0),"")</f>
        <v>Dead</v>
      </c>
      <c r="K5" s="131" t="s">
        <v>39124</v>
      </c>
      <c r="L5" s="131" t="str">
        <f>IFERROR(VLOOKUP(D5,DB!A:I,9,0),"")</f>
        <v>Latis</v>
      </c>
    </row>
    <row r="6" spans="1:13" ht="15">
      <c r="A6" s="131"/>
      <c r="B6" s="131" t="str">
        <f>IFERROR(VLOOKUP(D6,DB!A:K,11,0),"")</f>
        <v/>
      </c>
      <c r="C6" s="131"/>
      <c r="D6" s="131"/>
      <c r="E6" s="131"/>
      <c r="F6" s="131"/>
      <c r="G6" s="131">
        <f ca="1">IFERROR(NOW()-F6,"")</f>
        <v>45968.324800462964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45968.324800462964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45968.324800462964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45968.324800462964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45968.324800462964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45968.324800462964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45968.324800462964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45968.324800462964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45968.324800462964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45968.324800462964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45968.324800462964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45968.324800462964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45968.324800462964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45968.324800462964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45968.324800462964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45968.324800462964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45968.324800462964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45968.324800462964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45968.324800462964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45968.324800462964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45968.324800462964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45968.324800462964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45968.324800462964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45968.324800462964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45968.324800462964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45968.324800462964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45968.324800462964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45968.324800462964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45968.324800462964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45968.324800462964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45968.324800462964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45968.324800462964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45968.324800462964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45968.324800462964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45968.324800462964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45968.324800462964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45968.324800462964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45968.324800462964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45968.324800462964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45968.324800462964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45968.324800462964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45968.324800462964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45968.324800462964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45968.324800462964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45968.324800462964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45968.324800462964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45968.324800462964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45968.324800462964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45968.324800462964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45968.324800462964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45968.324800462964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45968.324800462964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45968.324800462964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45968.324800462964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45968.324800462964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45968.324800462964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45968.324800462964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45968.324800462964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45968.324800462964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45968.324800462964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45968.324800462964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45968.324800462964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45968.324800462964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45968.324800462964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45968.324800462964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45968.324800462964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45968.324800462964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45968.324800462964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45968.324800462964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45968.324800462964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45968.324800462964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45968.324800462964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45968.324800462964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45968.324800462964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45968.324800462964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45968.324800462964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45968.324800462964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45968.324800462964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45968.324800462964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45968.324800462964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45968.324800462964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45968.324800462964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45968.324800462964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45968.324800462964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45968.324800462964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45968.324800462964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45968.324800462964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45968.324800462964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45968.324800462964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45968.324800462964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45968.324800462964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45968.324800462964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45968.324800462964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45968.324800462964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45968.324800462964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45968.324800462964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45968.324800462964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45968.324800462964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45968.324800462964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45968.324800462964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45968.324800462964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45968.324800462964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45968.324800462964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45968.324800462964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45968.324800462964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45968.324800462964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45968.324800462964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45968.324800462964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45968.324800462964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45968.324800462964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45968.324800462964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45968.324800462964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45968.324800462964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45968.324800462964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45968.324800462964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45968.324800462964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45968.324800462964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45968.324800462964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45968.324800462964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45968.324800462964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45968.324800462964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45968.324800462964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45968.324800462964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45968.324800462964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45968.324800462964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45968.324800462964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45968.324800462964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45968.324800462964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45968.324800462964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45968.324800462964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45968.324800462964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45968.324800462964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45968.324800462964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45968.324800462964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45968.324800462964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45968.324800462964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45968.324800462964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45968.324800462964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45968.324800462964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45968.324800462964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45968.324800462964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45968.324800462964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45968.324800462964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45968.324800462964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45968.324800462964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45968.324800462964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45968.324800462964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45968.324800462964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45968.324800462964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45968.324800462964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45968.324800462964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45968.324800462964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45968.324800462964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45968.324800462964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45968.324800462964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45968.324800462964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45968.324800462964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45968.324800462964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45968.324800462964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45968.324800462964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45968.324800462964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45968.324800462964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45968.324800462964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45968.324800462964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45968.324800462964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45968.324800462964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45968.324800462964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45968.324800462964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45968.324800462964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45968.324800462964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45968.324800462964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45968.324800462964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45968.324800462964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45968.324800462964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45968.324800462964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45968.324800462964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45968.324800462964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45968.324800462964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45968.324800462964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45968.324800462964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45968.324800462964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45968.324800462964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45968.324800462964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45968.324800462964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45968.324800462964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45968.324800462964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45968.324800462964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45968.324800462964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45968.324800462964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45968.324800462964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45968.324800462964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45968.324800462964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45968.324800462964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45968.324800462964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45968.324800462964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45968.324800462964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45968.324800462964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45968.324800462964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45968.324800462964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45968.324800462964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45968.324800462964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45968.324800462964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45968.324800462964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45968.324800462964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45968.324800462964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45968.324800462964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45968.324800462964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45968.324800462964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45968.324800462964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45968.324800462964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45968.324800462964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45968.324800462964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45968.324800462964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45968.324800462964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45968.324800462964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45968.324800462964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45968.324800462964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45968.324800462964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45968.324800462964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45968.324800462964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45968.324800462964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45968.324800462964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45968.324800462964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45968.324800462964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45968.324800462964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45968.324800462964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45968.324800462964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45968.324800462964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45968.324800462964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45968.324800462964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45968.324800462964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45968.324800462964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45968.324800462964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45968.324800462964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45968.324800462964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45968.324800462964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45968.324800462964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45968.324800462964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45968.324800462964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45968.324800462964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45968.324800462964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45968.324800462964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45968.324800462964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45968.324800462964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45968.324800462964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45968.324800462964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45968.324800462964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45968.324800462964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45968.324800462964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45968.324800462964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45968.324800462964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45968.324800462964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45968.324800462964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45968.324800462964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45968.324800462964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45968.324800462964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45968.324800462964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45968.324800462964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45968.324800462964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45968.324800462964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45968.324800462964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45968.324800462964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45968.324800462964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45968.324800462964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45968.324800462964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45968.324800462964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45968.324800462964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45968.324800462964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45968.324800462964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45968.324800462964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45968.324800462964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45968.324800462964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45968.324800462964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45968.324800462964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45968.324800462964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45968.324800462964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45968.324800462964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45968.324800462964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45968.324800462964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45968.324800462964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45968.324800462964</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45968.324800462964</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45968.324800462964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45968.324800462964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45968.324800462964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45968.324800462964</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45968.324800462964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45968.324800462964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45968.324800462964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45968.324800462964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45968.324800462964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45968.324800462964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45968.324800462964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45968.324800462964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45968.324800462964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45968.324800462964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45968.324800462964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45968.324800462964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45968.324800462964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45968.324800462964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45968.324800462964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45968.324800462964</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45968.324800462964</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45968.324800462964</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45968.324800462964</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45968.324800462964</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45968.324800462964</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2025-11-07T04:49:10Z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